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/>
  </bookViews>
  <sheets>
    <sheet name="Foglio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0" i="1" l="1"/>
  <c r="G49" i="1"/>
  <c r="H50" i="1" s="1"/>
  <c r="C48" i="1"/>
  <c r="B47" i="1"/>
  <c r="A47" i="1"/>
  <c r="H45" i="1"/>
  <c r="G45" i="1"/>
  <c r="I45" i="1" s="1"/>
  <c r="J45" i="1" s="1"/>
  <c r="H44" i="1"/>
  <c r="G44" i="1"/>
  <c r="I44" i="1" s="1"/>
  <c r="J44" i="1" s="1"/>
  <c r="C43" i="1"/>
  <c r="B42" i="1"/>
  <c r="A42" i="1"/>
  <c r="G40" i="1"/>
  <c r="G39" i="1"/>
  <c r="H40" i="1" s="1"/>
  <c r="C38" i="1"/>
  <c r="B37" i="1"/>
  <c r="A37" i="1"/>
  <c r="H35" i="1"/>
  <c r="G35" i="1"/>
  <c r="I35" i="1" s="1"/>
  <c r="J35" i="1" s="1"/>
  <c r="H34" i="1"/>
  <c r="G34" i="1"/>
  <c r="I34" i="1" s="1"/>
  <c r="J34" i="1" s="1"/>
  <c r="C33" i="1"/>
  <c r="B32" i="1"/>
  <c r="A32" i="1"/>
  <c r="G30" i="1"/>
  <c r="G29" i="1"/>
  <c r="H30" i="1" s="1"/>
  <c r="C28" i="1"/>
  <c r="B27" i="1"/>
  <c r="A27" i="1"/>
  <c r="H25" i="1"/>
  <c r="G25" i="1"/>
  <c r="I25" i="1" s="1"/>
  <c r="J25" i="1" s="1"/>
  <c r="H24" i="1"/>
  <c r="G24" i="1"/>
  <c r="I24" i="1" s="1"/>
  <c r="J24" i="1" s="1"/>
  <c r="C23" i="1"/>
  <c r="B22" i="1"/>
  <c r="A22" i="1"/>
  <c r="G20" i="1"/>
  <c r="G19" i="1"/>
  <c r="H20" i="1" s="1"/>
  <c r="C18" i="1"/>
  <c r="B17" i="1"/>
  <c r="A17" i="1"/>
  <c r="H15" i="1"/>
  <c r="G15" i="1"/>
  <c r="I15" i="1" s="1"/>
  <c r="J15" i="1" s="1"/>
  <c r="H14" i="1"/>
  <c r="G14" i="1"/>
  <c r="I14" i="1" s="1"/>
  <c r="J14" i="1" s="1"/>
  <c r="C13" i="1"/>
  <c r="B12" i="1"/>
  <c r="A12" i="1"/>
  <c r="G10" i="1"/>
  <c r="G9" i="1"/>
  <c r="H10" i="1" s="1"/>
  <c r="C8" i="1"/>
  <c r="B7" i="1"/>
  <c r="A7" i="1"/>
  <c r="H5" i="1"/>
  <c r="G5" i="1"/>
  <c r="I5" i="1" s="1"/>
  <c r="J5" i="1" s="1"/>
  <c r="H4" i="1"/>
  <c r="G4" i="1"/>
  <c r="I4" i="1" s="1"/>
  <c r="J4" i="1" s="1"/>
  <c r="C3" i="1"/>
  <c r="B2" i="1"/>
  <c r="A2" i="1"/>
  <c r="I10" i="1" l="1"/>
  <c r="J10" i="1" s="1"/>
  <c r="I20" i="1"/>
  <c r="J20" i="1" s="1"/>
  <c r="I30" i="1"/>
  <c r="J30" i="1" s="1"/>
  <c r="I40" i="1"/>
  <c r="J40" i="1" s="1"/>
  <c r="I50" i="1"/>
  <c r="J50" i="1" s="1"/>
  <c r="I9" i="1"/>
  <c r="J9" i="1" s="1"/>
  <c r="I29" i="1"/>
  <c r="J29" i="1" s="1"/>
  <c r="I49" i="1"/>
  <c r="J49" i="1" s="1"/>
  <c r="H9" i="1"/>
  <c r="H19" i="1"/>
  <c r="I19" i="1" s="1"/>
  <c r="J19" i="1" s="1"/>
  <c r="H29" i="1"/>
  <c r="H39" i="1"/>
  <c r="I39" i="1" s="1"/>
  <c r="J39" i="1" s="1"/>
  <c r="H49" i="1"/>
  <c r="D55" i="1" l="1"/>
  <c r="D54" i="1"/>
</calcChain>
</file>

<file path=xl/sharedStrings.xml><?xml version="1.0" encoding="utf-8"?>
<sst xmlns="http://schemas.openxmlformats.org/spreadsheetml/2006/main" count="104" uniqueCount="12">
  <si>
    <t>PUNTI MAX</t>
  </si>
  <si>
    <t>I COMMISSARIO</t>
  </si>
  <si>
    <t>II COMMISSARIO</t>
  </si>
  <si>
    <t>III COMMISSARIO</t>
  </si>
  <si>
    <t>Media Voti</t>
  </si>
  <si>
    <t>MAX</t>
  </si>
  <si>
    <t>Coefficiente di determinazione</t>
  </si>
  <si>
    <t>PUNTEGGI
RIPARAMENTRATI</t>
  </si>
  <si>
    <t>costituendo RTI tra Istituto di Management – Scuola Superiore Sant’Anna e Vision&amp;Value s.r.l.</t>
  </si>
  <si>
    <t>costituendo RTI tra MET Monitoraggio Economia Territorio SRL e CSIL Centro Studi Industria Leggera SCRL.</t>
  </si>
  <si>
    <t>OPERATORE ECONOMICO</t>
  </si>
  <si>
    <t>TOTALE RIPARAMETRATO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</si>
</sst>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0"/>
      <color indexed="9"/>
      <name val="Calibri"/>
      <family val="2"/>
    </font>
    <font>
      <b/>
      <sz val="9"/>
      <color theme="0"/>
      <name val="Calibri"/>
      <family val="2"/>
    </font>
    <font>
      <b/>
      <sz val="9"/>
      <color indexed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0" xfId="1" applyFont="1" applyFill="1" applyAlignment="1" applyProtection="1">
      <alignment vertical="center" wrapText="1"/>
      <protection locked="0"/>
    </xf>
    <xf numFmtId="0" fontId="3" fillId="2" borderId="0" xfId="1" applyFont="1" applyFill="1" applyAlignment="1" applyProtection="1">
      <alignment horizontal="center" vertical="center" wrapText="1"/>
      <protection locked="0"/>
    </xf>
    <xf numFmtId="2" fontId="3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horizontal="center" vertical="center"/>
      <protection locked="0"/>
    </xf>
    <xf numFmtId="0" fontId="6" fillId="5" borderId="2" xfId="1" applyFont="1" applyFill="1" applyBorder="1" applyAlignment="1" applyProtection="1">
      <alignment vertical="center" wrapText="1"/>
      <protection locked="0"/>
    </xf>
    <xf numFmtId="0" fontId="6" fillId="5" borderId="3" xfId="1" applyFont="1" applyFill="1" applyBorder="1" applyAlignment="1" applyProtection="1">
      <alignment horizontal="center" vertical="center" wrapText="1"/>
      <protection hidden="1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7" fillId="7" borderId="9" xfId="1" applyFont="1" applyFill="1" applyBorder="1" applyAlignment="1" applyProtection="1">
      <alignment horizontal="center" vertical="center" wrapText="1"/>
      <protection locked="0"/>
    </xf>
    <xf numFmtId="0" fontId="3" fillId="8" borderId="8" xfId="1" applyFont="1" applyFill="1" applyBorder="1" applyAlignment="1" applyProtection="1">
      <alignment horizontal="center" vertical="center"/>
      <protection locked="0"/>
    </xf>
    <xf numFmtId="2" fontId="4" fillId="0" borderId="5" xfId="1" applyNumberFormat="1" applyFont="1" applyBorder="1" applyAlignment="1" applyProtection="1">
      <alignment vertical="center"/>
      <protection hidden="1"/>
    </xf>
    <xf numFmtId="2" fontId="3" fillId="0" borderId="5" xfId="1" applyNumberFormat="1" applyFont="1" applyBorder="1" applyAlignment="1" applyProtection="1">
      <alignment horizontal="center" vertical="center"/>
      <protection hidden="1"/>
    </xf>
    <xf numFmtId="0" fontId="10" fillId="3" borderId="0" xfId="1" applyFont="1" applyFill="1" applyBorder="1" applyAlignment="1" applyProtection="1">
      <alignment horizontal="left" vertic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2" fontId="4" fillId="3" borderId="0" xfId="1" applyNumberFormat="1" applyFont="1" applyFill="1" applyBorder="1" applyAlignment="1" applyProtection="1">
      <alignment vertical="center"/>
      <protection locked="0"/>
    </xf>
    <xf numFmtId="2" fontId="4" fillId="3" borderId="0" xfId="1" applyNumberFormat="1" applyFont="1" applyFill="1" applyBorder="1" applyAlignment="1" applyProtection="1">
      <alignment horizontal="center" vertical="center"/>
      <protection locked="0"/>
    </xf>
    <xf numFmtId="2" fontId="3" fillId="3" borderId="0" xfId="1" applyNumberFormat="1" applyFont="1" applyFill="1" applyBorder="1" applyAlignment="1" applyProtection="1">
      <alignment horizontal="center" vertical="center"/>
      <protection locked="0"/>
    </xf>
    <xf numFmtId="0" fontId="6" fillId="5" borderId="10" xfId="1" applyFont="1" applyFill="1" applyBorder="1" applyAlignment="1" applyProtection="1">
      <alignment horizontal="center" vertical="center" wrapText="1"/>
      <protection hidden="1"/>
    </xf>
    <xf numFmtId="0" fontId="13" fillId="11" borderId="2" xfId="1" applyFont="1" applyFill="1" applyBorder="1" applyAlignment="1" applyProtection="1">
      <alignment horizontal="center" vertical="center" wrapTex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14" fillId="0" borderId="8" xfId="1" applyNumberFormat="1" applyFont="1" applyBorder="1" applyAlignment="1" applyProtection="1">
      <alignment horizontal="center" vertical="center"/>
      <protection hidden="1"/>
    </xf>
    <xf numFmtId="2" fontId="1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Alignment="1" applyProtection="1">
      <alignment vertical="center" wrapText="1"/>
      <protection locked="0"/>
    </xf>
    <xf numFmtId="0" fontId="3" fillId="3" borderId="0" xfId="1" applyFont="1" applyFill="1" applyAlignment="1" applyProtection="1">
      <alignment horizontal="center" vertical="center" wrapText="1"/>
      <protection locked="0"/>
    </xf>
    <xf numFmtId="2" fontId="9" fillId="9" borderId="2" xfId="1" applyNumberFormat="1" applyFont="1" applyFill="1" applyBorder="1" applyAlignment="1" applyProtection="1">
      <alignment horizontal="center" vertical="center" wrapText="1"/>
      <protection locked="0"/>
    </xf>
    <xf numFmtId="2" fontId="9" fillId="9" borderId="3" xfId="1" applyNumberFormat="1" applyFont="1" applyFill="1" applyBorder="1" applyAlignment="1" applyProtection="1">
      <alignment horizontal="center" vertical="center" wrapText="1"/>
      <protection locked="0"/>
    </xf>
    <xf numFmtId="2" fontId="6" fillId="9" borderId="2" xfId="1" applyNumberFormat="1" applyFont="1" applyFill="1" applyBorder="1" applyAlignment="1" applyProtection="1">
      <alignment horizontal="center" vertical="center" wrapText="1"/>
      <protection locked="0"/>
    </xf>
    <xf numFmtId="2" fontId="6" fillId="9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1" applyFont="1" applyFill="1" applyBorder="1" applyAlignment="1" applyProtection="1">
      <alignment horizontal="left" vertical="center" wrapText="1"/>
      <protection locked="0"/>
    </xf>
    <xf numFmtId="0" fontId="10" fillId="2" borderId="6" xfId="1" applyFont="1" applyFill="1" applyBorder="1" applyAlignment="1" applyProtection="1">
      <alignment horizontal="left" vertical="center" wrapText="1"/>
      <protection locked="0"/>
    </xf>
    <xf numFmtId="0" fontId="10" fillId="2" borderId="7" xfId="1" applyFont="1" applyFill="1" applyBorder="1" applyAlignment="1" applyProtection="1">
      <alignment horizontal="left" vertical="center" wrapText="1"/>
      <protection locked="0"/>
    </xf>
    <xf numFmtId="0" fontId="10" fillId="10" borderId="5" xfId="1" applyFont="1" applyFill="1" applyBorder="1" applyAlignment="1" applyProtection="1">
      <alignment horizontal="left" vertical="center" wrapText="1"/>
      <protection locked="0"/>
    </xf>
    <xf numFmtId="0" fontId="10" fillId="10" borderId="6" xfId="1" applyFont="1" applyFill="1" applyBorder="1" applyAlignment="1" applyProtection="1">
      <alignment horizontal="left" vertical="center" wrapText="1"/>
      <protection locked="0"/>
    </xf>
    <xf numFmtId="0" fontId="10" fillId="10" borderId="7" xfId="1" applyFont="1" applyFill="1" applyBorder="1" applyAlignment="1" applyProtection="1">
      <alignment horizontal="left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hidden="1"/>
    </xf>
    <xf numFmtId="0" fontId="5" fillId="4" borderId="0" xfId="1" applyFont="1" applyFill="1" applyBorder="1" applyAlignment="1" applyProtection="1">
      <alignment horizontal="center" vertical="center" wrapText="1"/>
      <protection hidden="1"/>
    </xf>
    <xf numFmtId="0" fontId="5" fillId="4" borderId="1" xfId="1" applyFont="1" applyFill="1" applyBorder="1" applyAlignment="1" applyProtection="1">
      <alignment horizontal="left" vertical="top" wrapText="1"/>
      <protection hidden="1"/>
    </xf>
    <xf numFmtId="0" fontId="5" fillId="4" borderId="0" xfId="1" applyFont="1" applyFill="1" applyBorder="1" applyAlignment="1" applyProtection="1">
      <alignment horizontal="left" vertical="top" wrapText="1"/>
      <protection hidden="1"/>
    </xf>
    <xf numFmtId="0" fontId="7" fillId="6" borderId="2" xfId="1" applyFont="1" applyFill="1" applyBorder="1" applyAlignment="1" applyProtection="1">
      <alignment horizontal="center" vertical="center" wrapText="1"/>
      <protection locked="0"/>
    </xf>
    <xf numFmtId="0" fontId="7" fillId="6" borderId="4" xfId="1" applyFont="1" applyFill="1" applyBorder="1" applyAlignment="1" applyProtection="1">
      <alignment horizontal="center" vertical="center" wrapText="1"/>
      <protection locked="0"/>
    </xf>
    <xf numFmtId="0" fontId="7" fillId="7" borderId="2" xfId="1" applyFont="1" applyFill="1" applyBorder="1" applyAlignment="1" applyProtection="1">
      <alignment horizontal="center" vertical="center" wrapText="1"/>
      <protection locked="0"/>
    </xf>
    <xf numFmtId="0" fontId="7" fillId="7" borderId="4" xfId="1" applyFont="1" applyFill="1" applyBorder="1" applyAlignment="1" applyProtection="1">
      <alignment horizontal="center" vertical="center" wrapText="1"/>
      <protection locked="0"/>
    </xf>
    <xf numFmtId="0" fontId="8" fillId="8" borderId="2" xfId="1" applyFont="1" applyFill="1" applyBorder="1" applyAlignment="1" applyProtection="1">
      <alignment horizontal="center" vertical="center" wrapText="1"/>
      <protection locked="0"/>
    </xf>
    <xf numFmtId="0" fontId="8" fillId="8" borderId="4" xfId="1" applyFont="1" applyFill="1" applyBorder="1" applyAlignment="1" applyProtection="1">
      <alignment horizontal="center" vertical="center" wrapText="1"/>
      <protection locked="0"/>
    </xf>
    <xf numFmtId="0" fontId="5" fillId="4" borderId="11" xfId="1" applyFont="1" applyFill="1" applyBorder="1" applyAlignment="1" applyProtection="1">
      <alignment horizontal="center" vertical="center" wrapText="1"/>
      <protection hidden="1"/>
    </xf>
    <xf numFmtId="0" fontId="5" fillId="4" borderId="1" xfId="1" applyFont="1" applyFill="1" applyBorder="1" applyAlignment="1" applyProtection="1">
      <alignment horizontal="center" vertical="top" wrapText="1"/>
      <protection hidden="1"/>
    </xf>
    <xf numFmtId="0" fontId="5" fillId="4" borderId="11" xfId="1" applyFont="1" applyFill="1" applyBorder="1" applyAlignment="1" applyProtection="1">
      <alignment horizontal="center" vertical="top" wrapText="1"/>
      <protection hidden="1"/>
    </xf>
    <xf numFmtId="0" fontId="5" fillId="4" borderId="11" xfId="1" applyFont="1" applyFill="1" applyBorder="1" applyAlignment="1" applyProtection="1">
      <alignment horizontal="left" vertical="top" wrapText="1"/>
      <protection hidden="1"/>
    </xf>
    <xf numFmtId="0" fontId="12" fillId="4" borderId="12" xfId="1" applyFont="1" applyFill="1" applyBorder="1" applyAlignment="1" applyProtection="1">
      <alignment horizontal="left" vertical="center" wrapText="1"/>
      <protection locked="0"/>
    </xf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liendo\Desktop\FONDO%20ROTATIVO%20VERIFICA%20tecnica%20ed%20economica_ultim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 VALUTAZIONE TECNICA"/>
      <sheetName val="valutazione TECNICA"/>
      <sheetName val="GRADUATORIA"/>
      <sheetName val="Foglio2"/>
    </sheetNames>
    <sheetDataSet>
      <sheetData sheetId="0">
        <row r="2">
          <cell r="B2">
            <v>1</v>
          </cell>
          <cell r="D2" t="str">
            <v>Qualità, significatività e numerosità dei lavori realizzati dalla società nell'ambito della valutazione di impatto, con particolare attenzione a quelli relativi ai regimi di aiuti di stato e ai programmi a sostegno delle imprese e del sistema produttivo</v>
          </cell>
          <cell r="E2">
            <v>5</v>
          </cell>
        </row>
        <row r="3">
          <cell r="B3">
            <v>2</v>
          </cell>
          <cell r="D3" t="str">
            <v>Consistenza dei curricula delle figure professionali componenti il gruppo di lavoro individuato per lo svolgimento della prestazione e coerenza delle esperienze e competenze con l'attività di valutazione d'impatto di regimi di aiuti di Stato e di regimi di aiuto con caratteristiche significative rispetto a quelle del regime di aiuto. Da valutare sia in riferimento al gruppo, sia in riferimento ai singoli membri.</v>
          </cell>
          <cell r="E3">
            <v>10</v>
          </cell>
        </row>
        <row r="4">
          <cell r="B4">
            <v>3</v>
          </cell>
          <cell r="D4" t="str">
            <v>Ampiezza, profondità e scientificità e coerenza dei contenuti della valutazione proposti, con particolare riferimento agli obiettivi e le questioni individuate come oggetto della valutazione (domande di valutazione).</v>
          </cell>
          <cell r="E4">
            <v>18</v>
          </cell>
        </row>
        <row r="5">
          <cell r="B5">
            <v>4</v>
          </cell>
          <cell r="D5" t="str">
            <v xml:space="preserve"> Metodologia Idoneità della metodologia e degli strumenti proposti alla elaborazione del piano delle attività di valutazione, con particolare riferimento alla capacità di rilevare i fenomeni connessi alle questioni individuate come oggetto della valutazione e di identificare gli indicatori di riferimento attraverso i quali misurarli e quantificare i relativi range target 12 </v>
          </cell>
          <cell r="E5">
            <v>12</v>
          </cell>
        </row>
        <row r="6">
          <cell r="B6">
            <v>5</v>
          </cell>
          <cell r="D6" t="str">
            <v>Accessibilità ai dati ed alle informazioni individuate come fonti per misurare le questioni oggetto della valutazione, per elaborare l'analisi controfattuale e per identificare i range target degli indicatori di riferimento: idoneità dei medesimi dati e informazioni a rilevare, misurare e valutare le questioni oggetto della valutazione, capacità di sistematizzazione dei dati.</v>
          </cell>
          <cell r="E6">
            <v>10</v>
          </cell>
        </row>
        <row r="7">
          <cell r="B7">
            <v>6</v>
          </cell>
          <cell r="D7" t="str">
            <v>Funzionalità, integrazione e coerenza interna dell’organizzazione di progetto e adeguata articolazione di compiti tra i componenti del gruppo di lavoro</v>
          </cell>
          <cell r="E7">
            <v>2</v>
          </cell>
        </row>
        <row r="8">
          <cell r="B8">
            <v>7</v>
          </cell>
          <cell r="D8" t="str">
            <v>Capacità del cronoprogramma proposto di definire la tempistica di esecuzione della prestazione e di identificare le fasi e gli output intermedi funzionali al rilascio degli output principali</v>
          </cell>
          <cell r="E8">
            <v>5</v>
          </cell>
        </row>
        <row r="9">
          <cell r="B9">
            <v>8</v>
          </cell>
          <cell r="D9" t="str">
            <v>Adeguatezza delle modalità di coordinamento e di condivisione con il Soggetto Gestore del PdV del monitoraggio dell’avanzamento delle attività e dei risultati</v>
          </cell>
          <cell r="E9">
            <v>3</v>
          </cell>
        </row>
        <row r="10">
          <cell r="B10">
            <v>9</v>
          </cell>
          <cell r="D10" t="str">
            <v>Ulteriori proposte di domande valutative, restituzioni per la diffusione dei risultati della valutazione, indagini, studi e ricerche finalizzati a valutazioni di tipo trasversale rispetto a quanto previsto nel Capitolato Tecnico</v>
          </cell>
          <cell r="E10">
            <v>10</v>
          </cell>
        </row>
        <row r="11">
          <cell r="B11">
            <v>10</v>
          </cell>
          <cell r="D11" t="str">
            <v>Procedure di controllo che si intendono attivare per garantire la qualità dei dati e delle elaborazioni, dei deliverable intermedi e finali ed il rispetto dei tempi, la reiterabilità e replicabilità delle stime/elaborazioni compiute (i.e condivisione data base)</v>
          </cell>
          <cell r="E11">
            <v>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37" workbookViewId="0">
      <selection activeCell="L43" sqref="L43"/>
    </sheetView>
  </sheetViews>
  <sheetFormatPr defaultRowHeight="15" x14ac:dyDescent="0.25"/>
  <cols>
    <col min="1" max="1" width="10.28515625" style="24" customWidth="1"/>
    <col min="2" max="2" width="50" style="24" customWidth="1"/>
    <col min="3" max="3" width="10" style="25" customWidth="1"/>
    <col min="4" max="4" width="13.7109375" style="6" customWidth="1"/>
    <col min="5" max="5" width="12.7109375" style="6" customWidth="1"/>
    <col min="6" max="6" width="12" style="6" customWidth="1"/>
    <col min="7" max="7" width="9.85546875" style="21" customWidth="1"/>
    <col min="8" max="8" width="8.28515625" style="5" customWidth="1"/>
    <col min="9" max="9" width="11.85546875" style="5" customWidth="1"/>
    <col min="10" max="10" width="15.140625" style="6" customWidth="1"/>
  </cols>
  <sheetData>
    <row r="1" spans="1:10" x14ac:dyDescent="0.25">
      <c r="A1" s="1"/>
      <c r="B1" s="1"/>
      <c r="C1" s="2"/>
      <c r="D1" s="3"/>
      <c r="E1" s="3"/>
      <c r="F1" s="3"/>
      <c r="G1" s="4"/>
    </row>
    <row r="2" spans="1:10" x14ac:dyDescent="0.25">
      <c r="A2" s="36">
        <f>+'[1]CRITERI VALUTAZIONE TECNICA'!B2</f>
        <v>1</v>
      </c>
      <c r="B2" s="38" t="str">
        <f>+'[1]CRITERI VALUTAZIONE TECNICA'!D2</f>
        <v>Qualità, significatività e numerosità dei lavori realizzati dalla società nell'ambito della valutazione di impatto, con particolare attenzione a quelli relativi ai regimi di aiuti di stato e ai programmi a sostegno delle imprese e del sistema produttivo</v>
      </c>
      <c r="C2" s="7" t="s">
        <v>0</v>
      </c>
      <c r="D2" s="40" t="s">
        <v>1</v>
      </c>
      <c r="E2" s="42" t="s">
        <v>2</v>
      </c>
      <c r="F2" s="44" t="s">
        <v>3</v>
      </c>
      <c r="G2" s="26" t="s">
        <v>4</v>
      </c>
      <c r="H2" s="26" t="s">
        <v>5</v>
      </c>
      <c r="I2" s="26" t="s">
        <v>6</v>
      </c>
      <c r="J2" s="28" t="s">
        <v>7</v>
      </c>
    </row>
    <row r="3" spans="1:10" ht="39" customHeight="1" x14ac:dyDescent="0.25">
      <c r="A3" s="37"/>
      <c r="B3" s="39"/>
      <c r="C3" s="8">
        <f>+'[1]CRITERI VALUTAZIONE TECNICA'!E2</f>
        <v>5</v>
      </c>
      <c r="D3" s="41"/>
      <c r="E3" s="43"/>
      <c r="F3" s="45"/>
      <c r="G3" s="27"/>
      <c r="H3" s="27"/>
      <c r="I3" s="27"/>
      <c r="J3" s="29"/>
    </row>
    <row r="4" spans="1:10" ht="39" customHeight="1" x14ac:dyDescent="0.25">
      <c r="A4" s="30" t="s">
        <v>8</v>
      </c>
      <c r="B4" s="31"/>
      <c r="C4" s="32"/>
      <c r="D4" s="9">
        <v>0.8</v>
      </c>
      <c r="E4" s="10">
        <v>0.8</v>
      </c>
      <c r="F4" s="11">
        <v>0.7</v>
      </c>
      <c r="G4" s="12">
        <f>AVERAGE(D4:F4)</f>
        <v>0.76666666666666661</v>
      </c>
      <c r="H4" s="12">
        <f>+MAX(G4:G5)</f>
        <v>0.79999999999999993</v>
      </c>
      <c r="I4" s="12">
        <f>+G4/H4</f>
        <v>0.95833333333333337</v>
      </c>
      <c r="J4" s="13">
        <f>+I4*C3</f>
        <v>4.791666666666667</v>
      </c>
    </row>
    <row r="5" spans="1:10" ht="40.5" customHeight="1" x14ac:dyDescent="0.25">
      <c r="A5" s="33" t="s">
        <v>9</v>
      </c>
      <c r="B5" s="34"/>
      <c r="C5" s="35"/>
      <c r="D5" s="9">
        <v>0.9</v>
      </c>
      <c r="E5" s="10">
        <v>0.9</v>
      </c>
      <c r="F5" s="11">
        <v>0.6</v>
      </c>
      <c r="G5" s="12">
        <f>AVERAGE(D5:F5)</f>
        <v>0.79999999999999993</v>
      </c>
      <c r="H5" s="12">
        <f>+MAX(G4:G5)</f>
        <v>0.79999999999999993</v>
      </c>
      <c r="I5" s="12">
        <f>+G5/H5</f>
        <v>1</v>
      </c>
      <c r="J5" s="13">
        <f>+I5*C3</f>
        <v>5</v>
      </c>
    </row>
    <row r="6" spans="1:10" ht="9.75" customHeight="1" x14ac:dyDescent="0.25">
      <c r="A6" s="14"/>
      <c r="B6" s="14"/>
      <c r="C6" s="14"/>
      <c r="D6" s="15"/>
      <c r="E6" s="15"/>
      <c r="F6" s="15"/>
      <c r="G6" s="16"/>
      <c r="H6" s="17"/>
      <c r="I6" s="17"/>
      <c r="J6" s="18"/>
    </row>
    <row r="7" spans="1:10" ht="15.75" customHeight="1" x14ac:dyDescent="0.25">
      <c r="A7" s="36">
        <f>+'[1]CRITERI VALUTAZIONE TECNICA'!B3</f>
        <v>2</v>
      </c>
      <c r="B7" s="38" t="str">
        <f>+'[1]CRITERI VALUTAZIONE TECNICA'!D3</f>
        <v>Consistenza dei curricula delle figure professionali componenti il gruppo di lavoro individuato per lo svolgimento della prestazione e coerenza delle esperienze e competenze con l'attività di valutazione d'impatto di regimi di aiuti di Stato e di regimi di aiuto con caratteristiche significative rispetto a quelle del regime di aiuto. Da valutare sia in riferimento al gruppo, sia in riferimento ai singoli membri.</v>
      </c>
      <c r="C7" s="7" t="s">
        <v>0</v>
      </c>
      <c r="D7" s="40" t="s">
        <v>1</v>
      </c>
      <c r="E7" s="42" t="s">
        <v>2</v>
      </c>
      <c r="F7" s="44" t="s">
        <v>3</v>
      </c>
      <c r="G7" s="26" t="s">
        <v>4</v>
      </c>
      <c r="H7" s="26" t="s">
        <v>5</v>
      </c>
      <c r="I7" s="26" t="s">
        <v>6</v>
      </c>
      <c r="J7" s="28" t="s">
        <v>7</v>
      </c>
    </row>
    <row r="8" spans="1:10" ht="63" customHeight="1" x14ac:dyDescent="0.25">
      <c r="A8" s="37"/>
      <c r="B8" s="39"/>
      <c r="C8" s="19">
        <f>+'[1]CRITERI VALUTAZIONE TECNICA'!E3</f>
        <v>10</v>
      </c>
      <c r="D8" s="41"/>
      <c r="E8" s="43"/>
      <c r="F8" s="45"/>
      <c r="G8" s="27"/>
      <c r="H8" s="27"/>
      <c r="I8" s="27"/>
      <c r="J8" s="29"/>
    </row>
    <row r="9" spans="1:10" ht="29.25" customHeight="1" x14ac:dyDescent="0.25">
      <c r="A9" s="30" t="s">
        <v>8</v>
      </c>
      <c r="B9" s="31"/>
      <c r="C9" s="32"/>
      <c r="D9" s="9">
        <v>0.9</v>
      </c>
      <c r="E9" s="10">
        <v>0.9</v>
      </c>
      <c r="F9" s="11">
        <v>0.7</v>
      </c>
      <c r="G9" s="12">
        <f>AVERAGE(D9:F9)</f>
        <v>0.83333333333333337</v>
      </c>
      <c r="H9" s="12">
        <f>+MAX(G9:G10)</f>
        <v>0.83333333333333337</v>
      </c>
      <c r="I9" s="12">
        <f>+G9/H9</f>
        <v>1</v>
      </c>
      <c r="J9" s="13">
        <f>+I9*C8</f>
        <v>10</v>
      </c>
    </row>
    <row r="10" spans="1:10" ht="31.5" customHeight="1" x14ac:dyDescent="0.25">
      <c r="A10" s="33" t="s">
        <v>9</v>
      </c>
      <c r="B10" s="34"/>
      <c r="C10" s="35"/>
      <c r="D10" s="9">
        <v>0.8</v>
      </c>
      <c r="E10" s="10">
        <v>0.9</v>
      </c>
      <c r="F10" s="11">
        <v>0.7</v>
      </c>
      <c r="G10" s="12">
        <f>AVERAGE(D10:F10)</f>
        <v>0.80000000000000016</v>
      </c>
      <c r="H10" s="12">
        <f>+MAX(G9:G10)</f>
        <v>0.83333333333333337</v>
      </c>
      <c r="I10" s="12">
        <f>+G10/H10</f>
        <v>0.96000000000000019</v>
      </c>
      <c r="J10" s="13">
        <f>+I10*C8</f>
        <v>9.6000000000000014</v>
      </c>
    </row>
    <row r="11" spans="1:10" x14ac:dyDescent="0.25">
      <c r="A11" s="14"/>
      <c r="B11" s="14"/>
      <c r="C11" s="14"/>
      <c r="D11" s="15"/>
      <c r="E11" s="15"/>
      <c r="F11" s="15"/>
      <c r="G11" s="16"/>
      <c r="H11" s="17"/>
      <c r="I11" s="17"/>
      <c r="J11" s="18"/>
    </row>
    <row r="12" spans="1:10" x14ac:dyDescent="0.25">
      <c r="A12" s="36">
        <f>+'[1]CRITERI VALUTAZIONE TECNICA'!B4</f>
        <v>3</v>
      </c>
      <c r="B12" s="38" t="str">
        <f>+'[1]CRITERI VALUTAZIONE TECNICA'!D4</f>
        <v>Ampiezza, profondità e scientificità e coerenza dei contenuti della valutazione proposti, con particolare riferimento agli obiettivi e le questioni individuate come oggetto della valutazione (domande di valutazione).</v>
      </c>
      <c r="C12" s="7" t="s">
        <v>0</v>
      </c>
      <c r="D12" s="40" t="s">
        <v>1</v>
      </c>
      <c r="E12" s="42" t="s">
        <v>2</v>
      </c>
      <c r="F12" s="44" t="s">
        <v>3</v>
      </c>
      <c r="G12" s="26" t="s">
        <v>4</v>
      </c>
      <c r="H12" s="26" t="s">
        <v>5</v>
      </c>
      <c r="I12" s="26" t="s">
        <v>6</v>
      </c>
      <c r="J12" s="28" t="s">
        <v>7</v>
      </c>
    </row>
    <row r="13" spans="1:10" ht="41.25" customHeight="1" x14ac:dyDescent="0.25">
      <c r="A13" s="46"/>
      <c r="B13" s="39"/>
      <c r="C13" s="19">
        <f>+'[1]CRITERI VALUTAZIONE TECNICA'!E4</f>
        <v>18</v>
      </c>
      <c r="D13" s="41"/>
      <c r="E13" s="43"/>
      <c r="F13" s="45"/>
      <c r="G13" s="27"/>
      <c r="H13" s="27"/>
      <c r="I13" s="27"/>
      <c r="J13" s="29"/>
    </row>
    <row r="14" spans="1:10" ht="45" customHeight="1" x14ac:dyDescent="0.25">
      <c r="A14" s="30" t="s">
        <v>8</v>
      </c>
      <c r="B14" s="31"/>
      <c r="C14" s="32"/>
      <c r="D14" s="9">
        <v>0.9</v>
      </c>
      <c r="E14" s="10">
        <v>0.9</v>
      </c>
      <c r="F14" s="11">
        <v>0.8</v>
      </c>
      <c r="G14" s="12">
        <f>AVERAGE(D14:F14)</f>
        <v>0.8666666666666667</v>
      </c>
      <c r="H14" s="12">
        <f>+MAX(G14:G15)</f>
        <v>0.8666666666666667</v>
      </c>
      <c r="I14" s="12">
        <f>+G14/H14</f>
        <v>1</v>
      </c>
      <c r="J14" s="13">
        <f>+I14*C13</f>
        <v>18</v>
      </c>
    </row>
    <row r="15" spans="1:10" ht="30" customHeight="1" x14ac:dyDescent="0.25">
      <c r="A15" s="33" t="s">
        <v>9</v>
      </c>
      <c r="B15" s="34"/>
      <c r="C15" s="35"/>
      <c r="D15" s="9">
        <v>0.7</v>
      </c>
      <c r="E15" s="10">
        <v>1</v>
      </c>
      <c r="F15" s="11">
        <v>0.7</v>
      </c>
      <c r="G15" s="12">
        <f>AVERAGE(D15:F15)</f>
        <v>0.79999999999999993</v>
      </c>
      <c r="H15" s="12">
        <f>+MAX(G14:G15)</f>
        <v>0.8666666666666667</v>
      </c>
      <c r="I15" s="12">
        <f>+G15/H15</f>
        <v>0.92307692307692302</v>
      </c>
      <c r="J15" s="13">
        <f>+I15*C13</f>
        <v>16.615384615384613</v>
      </c>
    </row>
    <row r="16" spans="1:10" x14ac:dyDescent="0.25">
      <c r="A16" s="14"/>
      <c r="B16" s="14"/>
      <c r="C16" s="14"/>
      <c r="D16" s="15"/>
      <c r="E16" s="15"/>
      <c r="F16" s="15"/>
      <c r="G16" s="16"/>
      <c r="H16" s="17"/>
      <c r="I16" s="17"/>
      <c r="J16" s="18"/>
    </row>
    <row r="17" spans="1:10" x14ac:dyDescent="0.25">
      <c r="A17" s="36">
        <f>+'[1]CRITERI VALUTAZIONE TECNICA'!B5</f>
        <v>4</v>
      </c>
      <c r="B17" s="47" t="str">
        <f>+'[1]CRITERI VALUTAZIONE TECNICA'!D5</f>
        <v xml:space="preserve"> Metodologia Idoneità della metodologia e degli strumenti proposti alla elaborazione del piano delle attività di valutazione, con particolare riferimento alla capacità di rilevare i fenomeni connessi alle questioni individuate come oggetto della valutazione e di identificare gli indicatori di riferimento attraverso i quali misurarli e quantificare i relativi range target 12 </v>
      </c>
      <c r="C17" s="7" t="s">
        <v>0</v>
      </c>
      <c r="D17" s="40" t="s">
        <v>1</v>
      </c>
      <c r="E17" s="42" t="s">
        <v>2</v>
      </c>
      <c r="F17" s="44" t="s">
        <v>3</v>
      </c>
      <c r="G17" s="26" t="s">
        <v>4</v>
      </c>
      <c r="H17" s="26" t="s">
        <v>5</v>
      </c>
      <c r="I17" s="26" t="s">
        <v>6</v>
      </c>
      <c r="J17" s="28" t="s">
        <v>7</v>
      </c>
    </row>
    <row r="18" spans="1:10" ht="59.25" customHeight="1" x14ac:dyDescent="0.25">
      <c r="A18" s="46"/>
      <c r="B18" s="48"/>
      <c r="C18" s="19">
        <f>+'[1]CRITERI VALUTAZIONE TECNICA'!E5</f>
        <v>12</v>
      </c>
      <c r="D18" s="41"/>
      <c r="E18" s="43"/>
      <c r="F18" s="45"/>
      <c r="G18" s="27"/>
      <c r="H18" s="27"/>
      <c r="I18" s="27"/>
      <c r="J18" s="29"/>
    </row>
    <row r="19" spans="1:10" ht="28.5" customHeight="1" x14ac:dyDescent="0.25">
      <c r="A19" s="30" t="s">
        <v>8</v>
      </c>
      <c r="B19" s="31"/>
      <c r="C19" s="32"/>
      <c r="D19" s="9">
        <v>0.9</v>
      </c>
      <c r="E19" s="10">
        <v>0.9</v>
      </c>
      <c r="F19" s="11">
        <v>0.8</v>
      </c>
      <c r="G19" s="12">
        <f>AVERAGE(D19:F19)</f>
        <v>0.8666666666666667</v>
      </c>
      <c r="H19" s="12">
        <f>+MAX(G19:G20)</f>
        <v>0.8666666666666667</v>
      </c>
      <c r="I19" s="12">
        <f>+G19/H19</f>
        <v>1</v>
      </c>
      <c r="J19" s="13">
        <f>+I19*C18</f>
        <v>12</v>
      </c>
    </row>
    <row r="20" spans="1:10" ht="28.5" customHeight="1" x14ac:dyDescent="0.25">
      <c r="A20" s="33" t="s">
        <v>9</v>
      </c>
      <c r="B20" s="34"/>
      <c r="C20" s="35"/>
      <c r="D20" s="9">
        <v>0.7</v>
      </c>
      <c r="E20" s="10">
        <v>0.8</v>
      </c>
      <c r="F20" s="11">
        <v>0.6</v>
      </c>
      <c r="G20" s="12">
        <f>AVERAGE(D20:F20)</f>
        <v>0.70000000000000007</v>
      </c>
      <c r="H20" s="12">
        <f>+MAX(G19:G20)</f>
        <v>0.8666666666666667</v>
      </c>
      <c r="I20" s="12">
        <f>+G20/H20</f>
        <v>0.80769230769230771</v>
      </c>
      <c r="J20" s="13">
        <f>+I20*C18</f>
        <v>9.6923076923076934</v>
      </c>
    </row>
    <row r="21" spans="1:10" x14ac:dyDescent="0.25">
      <c r="A21" s="14"/>
      <c r="B21" s="14"/>
      <c r="C21" s="14"/>
      <c r="D21" s="15"/>
      <c r="E21" s="15"/>
      <c r="F21" s="15"/>
      <c r="G21" s="16"/>
      <c r="H21" s="17"/>
      <c r="I21" s="17"/>
      <c r="J21" s="18"/>
    </row>
    <row r="22" spans="1:10" x14ac:dyDescent="0.25">
      <c r="A22" s="36">
        <f>+'[1]CRITERI VALUTAZIONE TECNICA'!B6</f>
        <v>5</v>
      </c>
      <c r="B22" s="38" t="str">
        <f>+'[1]CRITERI VALUTAZIONE TECNICA'!D6</f>
        <v>Accessibilità ai dati ed alle informazioni individuate come fonti per misurare le questioni oggetto della valutazione, per elaborare l'analisi controfattuale e per identificare i range target degli indicatori di riferimento: idoneità dei medesimi dati e informazioni a rilevare, misurare e valutare le questioni oggetto della valutazione, capacità di sistematizzazione dei dati.</v>
      </c>
      <c r="C22" s="7" t="s">
        <v>0</v>
      </c>
      <c r="D22" s="40" t="s">
        <v>1</v>
      </c>
      <c r="E22" s="42" t="s">
        <v>2</v>
      </c>
      <c r="F22" s="44" t="s">
        <v>3</v>
      </c>
      <c r="G22" s="26" t="s">
        <v>4</v>
      </c>
      <c r="H22" s="26" t="s">
        <v>5</v>
      </c>
      <c r="I22" s="26" t="s">
        <v>6</v>
      </c>
      <c r="J22" s="28" t="s">
        <v>7</v>
      </c>
    </row>
    <row r="23" spans="1:10" ht="60.75" customHeight="1" x14ac:dyDescent="0.25">
      <c r="A23" s="46"/>
      <c r="B23" s="49"/>
      <c r="C23" s="19">
        <f>+'[1]CRITERI VALUTAZIONE TECNICA'!E6</f>
        <v>10</v>
      </c>
      <c r="D23" s="41"/>
      <c r="E23" s="43"/>
      <c r="F23" s="45"/>
      <c r="G23" s="27"/>
      <c r="H23" s="27"/>
      <c r="I23" s="27"/>
      <c r="J23" s="29"/>
    </row>
    <row r="24" spans="1:10" ht="30.75" customHeight="1" x14ac:dyDescent="0.25">
      <c r="A24" s="30" t="s">
        <v>8</v>
      </c>
      <c r="B24" s="31"/>
      <c r="C24" s="32"/>
      <c r="D24" s="9">
        <v>0.5</v>
      </c>
      <c r="E24" s="10">
        <v>0.5</v>
      </c>
      <c r="F24" s="11">
        <v>0.3</v>
      </c>
      <c r="G24" s="12">
        <f>AVERAGE(D24:F24)</f>
        <v>0.43333333333333335</v>
      </c>
      <c r="H24" s="12">
        <f>+MAX(G24:G25)</f>
        <v>0.6</v>
      </c>
      <c r="I24" s="12">
        <f>+G24/H24</f>
        <v>0.72222222222222232</v>
      </c>
      <c r="J24" s="13">
        <f>+I24*C23</f>
        <v>7.2222222222222232</v>
      </c>
    </row>
    <row r="25" spans="1:10" ht="30" customHeight="1" x14ac:dyDescent="0.25">
      <c r="A25" s="33" t="s">
        <v>9</v>
      </c>
      <c r="B25" s="34"/>
      <c r="C25" s="35"/>
      <c r="D25" s="9">
        <v>0.6</v>
      </c>
      <c r="E25" s="10">
        <v>0.8</v>
      </c>
      <c r="F25" s="11">
        <v>0.4</v>
      </c>
      <c r="G25" s="12">
        <f>AVERAGE(D25:F25)</f>
        <v>0.6</v>
      </c>
      <c r="H25" s="12">
        <f>+MAX(G24:G25)</f>
        <v>0.6</v>
      </c>
      <c r="I25" s="12">
        <f>+G25/H25</f>
        <v>1</v>
      </c>
      <c r="J25" s="13">
        <f>+I25*C23</f>
        <v>10</v>
      </c>
    </row>
    <row r="26" spans="1:10" x14ac:dyDescent="0.25">
      <c r="A26" s="14"/>
      <c r="B26" s="14"/>
      <c r="C26" s="14"/>
      <c r="D26" s="15"/>
      <c r="E26" s="15"/>
      <c r="F26" s="15"/>
      <c r="G26" s="16"/>
      <c r="H26" s="17"/>
      <c r="I26" s="17"/>
      <c r="J26" s="18"/>
    </row>
    <row r="27" spans="1:10" x14ac:dyDescent="0.25">
      <c r="A27" s="36">
        <f>+'[1]CRITERI VALUTAZIONE TECNICA'!B7</f>
        <v>6</v>
      </c>
      <c r="B27" s="38" t="str">
        <f>+'[1]CRITERI VALUTAZIONE TECNICA'!D7</f>
        <v>Funzionalità, integrazione e coerenza interna dell’organizzazione di progetto e adeguata articolazione di compiti tra i componenti del gruppo di lavoro</v>
      </c>
      <c r="C27" s="7" t="s">
        <v>0</v>
      </c>
      <c r="D27" s="40" t="s">
        <v>1</v>
      </c>
      <c r="E27" s="42" t="s">
        <v>2</v>
      </c>
      <c r="F27" s="44" t="s">
        <v>3</v>
      </c>
      <c r="G27" s="26" t="s">
        <v>4</v>
      </c>
      <c r="H27" s="26" t="s">
        <v>5</v>
      </c>
      <c r="I27" s="26" t="s">
        <v>6</v>
      </c>
      <c r="J27" s="28" t="s">
        <v>7</v>
      </c>
    </row>
    <row r="28" spans="1:10" ht="46.5" customHeight="1" x14ac:dyDescent="0.25">
      <c r="A28" s="46"/>
      <c r="B28" s="49"/>
      <c r="C28" s="19">
        <f>+'[1]CRITERI VALUTAZIONE TECNICA'!E7</f>
        <v>2</v>
      </c>
      <c r="D28" s="41"/>
      <c r="E28" s="43"/>
      <c r="F28" s="45"/>
      <c r="G28" s="27"/>
      <c r="H28" s="27"/>
      <c r="I28" s="27"/>
      <c r="J28" s="29"/>
    </row>
    <row r="29" spans="1:10" ht="37.5" customHeight="1" x14ac:dyDescent="0.25">
      <c r="A29" s="30" t="s">
        <v>8</v>
      </c>
      <c r="B29" s="31"/>
      <c r="C29" s="32"/>
      <c r="D29" s="9">
        <v>0.9</v>
      </c>
      <c r="E29" s="10">
        <v>0.9</v>
      </c>
      <c r="F29" s="11">
        <v>0.7</v>
      </c>
      <c r="G29" s="12">
        <f>AVERAGE(D29:F29)</f>
        <v>0.83333333333333337</v>
      </c>
      <c r="H29" s="12">
        <f>+MAX(G29:G30)</f>
        <v>0.83333333333333337</v>
      </c>
      <c r="I29" s="12">
        <f>+G29/H29</f>
        <v>1</v>
      </c>
      <c r="J29" s="13">
        <f>+I29*C28</f>
        <v>2</v>
      </c>
    </row>
    <row r="30" spans="1:10" ht="33.75" customHeight="1" x14ac:dyDescent="0.25">
      <c r="A30" s="33" t="s">
        <v>9</v>
      </c>
      <c r="B30" s="34"/>
      <c r="C30" s="35"/>
      <c r="D30" s="9">
        <v>0.9</v>
      </c>
      <c r="E30" s="10">
        <v>1</v>
      </c>
      <c r="F30" s="11">
        <v>0.6</v>
      </c>
      <c r="G30" s="12">
        <f>AVERAGE(D30:F30)</f>
        <v>0.83333333333333337</v>
      </c>
      <c r="H30" s="12">
        <f>+MAX(G29:G30)</f>
        <v>0.83333333333333337</v>
      </c>
      <c r="I30" s="12">
        <f>+G30/H30</f>
        <v>1</v>
      </c>
      <c r="J30" s="13">
        <f>+I30*C28</f>
        <v>2</v>
      </c>
    </row>
    <row r="31" spans="1:10" x14ac:dyDescent="0.25">
      <c r="A31" s="14"/>
      <c r="B31" s="14"/>
      <c r="C31" s="14"/>
      <c r="D31" s="15"/>
      <c r="E31" s="15"/>
      <c r="F31" s="15"/>
      <c r="G31" s="16"/>
      <c r="H31" s="17"/>
      <c r="I31" s="17"/>
      <c r="J31" s="18"/>
    </row>
    <row r="32" spans="1:10" x14ac:dyDescent="0.25">
      <c r="A32" s="36">
        <f>+'[1]CRITERI VALUTAZIONE TECNICA'!B8</f>
        <v>7</v>
      </c>
      <c r="B32" s="38" t="str">
        <f>+'[1]CRITERI VALUTAZIONE TECNICA'!D8</f>
        <v>Capacità del cronoprogramma proposto di definire la tempistica di esecuzione della prestazione e di identificare le fasi e gli output intermedi funzionali al rilascio degli output principali</v>
      </c>
      <c r="C32" s="7" t="s">
        <v>0</v>
      </c>
      <c r="D32" s="40" t="s">
        <v>1</v>
      </c>
      <c r="E32" s="42" t="s">
        <v>2</v>
      </c>
      <c r="F32" s="44" t="s">
        <v>3</v>
      </c>
      <c r="G32" s="26" t="s">
        <v>4</v>
      </c>
      <c r="H32" s="26" t="s">
        <v>5</v>
      </c>
      <c r="I32" s="26" t="s">
        <v>6</v>
      </c>
      <c r="J32" s="28" t="s">
        <v>7</v>
      </c>
    </row>
    <row r="33" spans="1:10" ht="36" customHeight="1" x14ac:dyDescent="0.25">
      <c r="A33" s="46"/>
      <c r="B33" s="49"/>
      <c r="C33" s="19">
        <f>+'[1]CRITERI VALUTAZIONE TECNICA'!E8</f>
        <v>5</v>
      </c>
      <c r="D33" s="41"/>
      <c r="E33" s="43"/>
      <c r="F33" s="45"/>
      <c r="G33" s="27"/>
      <c r="H33" s="27"/>
      <c r="I33" s="27"/>
      <c r="J33" s="29"/>
    </row>
    <row r="34" spans="1:10" ht="29.25" customHeight="1" x14ac:dyDescent="0.25">
      <c r="A34" s="30" t="s">
        <v>8</v>
      </c>
      <c r="B34" s="31"/>
      <c r="C34" s="32"/>
      <c r="D34" s="9">
        <v>0.8</v>
      </c>
      <c r="E34" s="10">
        <v>0.8</v>
      </c>
      <c r="F34" s="11">
        <v>0.8</v>
      </c>
      <c r="G34" s="12">
        <f>AVERAGE(D34:F34)</f>
        <v>0.80000000000000016</v>
      </c>
      <c r="H34" s="12">
        <f>+MAX(G34:G35)</f>
        <v>0.80000000000000016</v>
      </c>
      <c r="I34" s="12">
        <f>+G34/H34</f>
        <v>1</v>
      </c>
      <c r="J34" s="13">
        <f>+I34*C33</f>
        <v>5</v>
      </c>
    </row>
    <row r="35" spans="1:10" ht="34.5" customHeight="1" x14ac:dyDescent="0.25">
      <c r="A35" s="33" t="s">
        <v>9</v>
      </c>
      <c r="B35" s="34"/>
      <c r="C35" s="35"/>
      <c r="D35" s="9">
        <v>0.8</v>
      </c>
      <c r="E35" s="10">
        <v>0.8</v>
      </c>
      <c r="F35" s="11">
        <v>0.8</v>
      </c>
      <c r="G35" s="12">
        <f>AVERAGE(D35:F35)</f>
        <v>0.80000000000000016</v>
      </c>
      <c r="H35" s="12">
        <f>+MAX(G34:G35)</f>
        <v>0.80000000000000016</v>
      </c>
      <c r="I35" s="12">
        <f>+G35/H35</f>
        <v>1</v>
      </c>
      <c r="J35" s="13">
        <f>+I35*C33</f>
        <v>5</v>
      </c>
    </row>
    <row r="36" spans="1:10" x14ac:dyDescent="0.25">
      <c r="A36" s="14"/>
      <c r="B36" s="14"/>
      <c r="C36" s="14"/>
      <c r="D36" s="15"/>
      <c r="E36" s="15"/>
      <c r="F36" s="15"/>
      <c r="G36" s="16"/>
      <c r="H36" s="17"/>
      <c r="I36" s="17"/>
      <c r="J36" s="18"/>
    </row>
    <row r="37" spans="1:10" x14ac:dyDescent="0.25">
      <c r="A37" s="36">
        <f>+'[1]CRITERI VALUTAZIONE TECNICA'!B9</f>
        <v>8</v>
      </c>
      <c r="B37" s="38" t="str">
        <f>+'[1]CRITERI VALUTAZIONE TECNICA'!D9</f>
        <v>Adeguatezza delle modalità di coordinamento e di condivisione con il Soggetto Gestore del PdV del monitoraggio dell’avanzamento delle attività e dei risultati</v>
      </c>
      <c r="C37" s="7" t="s">
        <v>0</v>
      </c>
      <c r="D37" s="40" t="s">
        <v>1</v>
      </c>
      <c r="E37" s="42" t="s">
        <v>2</v>
      </c>
      <c r="F37" s="44" t="s">
        <v>3</v>
      </c>
      <c r="G37" s="26" t="s">
        <v>4</v>
      </c>
      <c r="H37" s="26" t="s">
        <v>5</v>
      </c>
      <c r="I37" s="26" t="s">
        <v>6</v>
      </c>
      <c r="J37" s="28" t="s">
        <v>7</v>
      </c>
    </row>
    <row r="38" spans="1:10" ht="43.5" customHeight="1" x14ac:dyDescent="0.25">
      <c r="A38" s="46"/>
      <c r="B38" s="49"/>
      <c r="C38" s="19">
        <f>+'[1]CRITERI VALUTAZIONE TECNICA'!E9</f>
        <v>3</v>
      </c>
      <c r="D38" s="41"/>
      <c r="E38" s="43"/>
      <c r="F38" s="45"/>
      <c r="G38" s="27"/>
      <c r="H38" s="27"/>
      <c r="I38" s="27"/>
      <c r="J38" s="29"/>
    </row>
    <row r="39" spans="1:10" ht="30" customHeight="1" x14ac:dyDescent="0.25">
      <c r="A39" s="30" t="s">
        <v>8</v>
      </c>
      <c r="B39" s="31"/>
      <c r="C39" s="32"/>
      <c r="D39" s="9">
        <v>0.8</v>
      </c>
      <c r="E39" s="10">
        <v>0.8</v>
      </c>
      <c r="F39" s="11">
        <v>0.7</v>
      </c>
      <c r="G39" s="12">
        <f>AVERAGE(D39:F39)</f>
        <v>0.76666666666666661</v>
      </c>
      <c r="H39" s="12">
        <f>+MAX(G39:G40)</f>
        <v>0.76666666666666661</v>
      </c>
      <c r="I39" s="12">
        <f>+G39/H39</f>
        <v>1</v>
      </c>
      <c r="J39" s="13">
        <f>+I39*C38</f>
        <v>3</v>
      </c>
    </row>
    <row r="40" spans="1:10" ht="29.25" customHeight="1" x14ac:dyDescent="0.25">
      <c r="A40" s="33" t="s">
        <v>9</v>
      </c>
      <c r="B40" s="34"/>
      <c r="C40" s="35"/>
      <c r="D40" s="9">
        <v>0.7</v>
      </c>
      <c r="E40" s="10">
        <v>0.8</v>
      </c>
      <c r="F40" s="11">
        <v>0.7</v>
      </c>
      <c r="G40" s="12">
        <f>AVERAGE(D40:F40)</f>
        <v>0.73333333333333339</v>
      </c>
      <c r="H40" s="12">
        <f>+MAX(G39:G40)</f>
        <v>0.76666666666666661</v>
      </c>
      <c r="I40" s="12">
        <f>+G40/H40</f>
        <v>0.95652173913043492</v>
      </c>
      <c r="J40" s="13">
        <f>+I40*C38</f>
        <v>2.8695652173913047</v>
      </c>
    </row>
    <row r="41" spans="1:10" x14ac:dyDescent="0.25">
      <c r="A41" s="14"/>
      <c r="B41" s="14"/>
      <c r="C41" s="14"/>
      <c r="D41" s="15"/>
      <c r="E41" s="15"/>
      <c r="F41" s="15"/>
      <c r="G41" s="16"/>
      <c r="H41" s="17"/>
      <c r="I41" s="17"/>
      <c r="J41" s="18"/>
    </row>
    <row r="42" spans="1:10" x14ac:dyDescent="0.25">
      <c r="A42" s="36">
        <f>+'[1]CRITERI VALUTAZIONE TECNICA'!B10</f>
        <v>9</v>
      </c>
      <c r="B42" s="38" t="str">
        <f>+'[1]CRITERI VALUTAZIONE TECNICA'!D10</f>
        <v>Ulteriori proposte di domande valutative, restituzioni per la diffusione dei risultati della valutazione, indagini, studi e ricerche finalizzati a valutazioni di tipo trasversale rispetto a quanto previsto nel Capitolato Tecnico</v>
      </c>
      <c r="C42" s="7" t="s">
        <v>0</v>
      </c>
      <c r="D42" s="40" t="s">
        <v>1</v>
      </c>
      <c r="E42" s="42" t="s">
        <v>2</v>
      </c>
      <c r="F42" s="44" t="s">
        <v>3</v>
      </c>
      <c r="G42" s="26" t="s">
        <v>4</v>
      </c>
      <c r="H42" s="26" t="s">
        <v>5</v>
      </c>
      <c r="I42" s="26" t="s">
        <v>6</v>
      </c>
      <c r="J42" s="28" t="s">
        <v>7</v>
      </c>
    </row>
    <row r="43" spans="1:10" ht="47.25" customHeight="1" x14ac:dyDescent="0.25">
      <c r="A43" s="46"/>
      <c r="B43" s="49"/>
      <c r="C43" s="19">
        <f>+'[1]CRITERI VALUTAZIONE TECNICA'!E10</f>
        <v>10</v>
      </c>
      <c r="D43" s="41"/>
      <c r="E43" s="43"/>
      <c r="F43" s="45"/>
      <c r="G43" s="27"/>
      <c r="H43" s="27"/>
      <c r="I43" s="27"/>
      <c r="J43" s="29"/>
    </row>
    <row r="44" spans="1:10" ht="33" customHeight="1" x14ac:dyDescent="0.25">
      <c r="A44" s="30" t="s">
        <v>8</v>
      </c>
      <c r="B44" s="31"/>
      <c r="C44" s="32"/>
      <c r="D44" s="9">
        <v>0.8</v>
      </c>
      <c r="E44" s="10">
        <v>0.7</v>
      </c>
      <c r="F44" s="11">
        <v>0.7</v>
      </c>
      <c r="G44" s="12">
        <f>AVERAGE(D44:F44)</f>
        <v>0.73333333333333339</v>
      </c>
      <c r="H44" s="12">
        <f>+MAX(G44:G45)</f>
        <v>0.73333333333333339</v>
      </c>
      <c r="I44" s="12">
        <f>+G44/H44</f>
        <v>1</v>
      </c>
      <c r="J44" s="13">
        <f>+I44*C43</f>
        <v>10</v>
      </c>
    </row>
    <row r="45" spans="1:10" ht="33.75" customHeight="1" x14ac:dyDescent="0.25">
      <c r="A45" s="33" t="s">
        <v>9</v>
      </c>
      <c r="B45" s="34"/>
      <c r="C45" s="35"/>
      <c r="D45" s="9">
        <v>0.6</v>
      </c>
      <c r="E45" s="10">
        <v>0.8</v>
      </c>
      <c r="F45" s="11">
        <v>0.7</v>
      </c>
      <c r="G45" s="12">
        <f>AVERAGE(D45:F45)</f>
        <v>0.69999999999999984</v>
      </c>
      <c r="H45" s="12">
        <f>+MAX(G44:G45)</f>
        <v>0.73333333333333339</v>
      </c>
      <c r="I45" s="12">
        <f>+G45/H45</f>
        <v>0.95454545454545425</v>
      </c>
      <c r="J45" s="13">
        <f>+I45*C43</f>
        <v>9.5454545454545432</v>
      </c>
    </row>
    <row r="46" spans="1:10" x14ac:dyDescent="0.25">
      <c r="A46" s="14"/>
      <c r="B46" s="14"/>
      <c r="C46" s="14"/>
      <c r="D46" s="15"/>
      <c r="E46" s="15"/>
      <c r="F46" s="15"/>
      <c r="G46" s="16"/>
      <c r="H46" s="17"/>
      <c r="I46" s="17"/>
      <c r="J46" s="18"/>
    </row>
    <row r="47" spans="1:10" x14ac:dyDescent="0.25">
      <c r="A47" s="36">
        <f>+'[1]CRITERI VALUTAZIONE TECNICA'!B11</f>
        <v>10</v>
      </c>
      <c r="B47" s="38" t="str">
        <f>+'[1]CRITERI VALUTAZIONE TECNICA'!D11</f>
        <v>Procedure di controllo che si intendono attivare per garantire la qualità dei dati e delle elaborazioni, dei deliverable intermedi e finali ed il rispetto dei tempi, la reiterabilità e replicabilità delle stime/elaborazioni compiute (i.e condivisione data base)</v>
      </c>
      <c r="C47" s="7" t="s">
        <v>0</v>
      </c>
      <c r="D47" s="40" t="s">
        <v>1</v>
      </c>
      <c r="E47" s="42" t="s">
        <v>2</v>
      </c>
      <c r="F47" s="44" t="s">
        <v>3</v>
      </c>
      <c r="G47" s="26" t="s">
        <v>4</v>
      </c>
      <c r="H47" s="26" t="s">
        <v>5</v>
      </c>
      <c r="I47" s="26" t="s">
        <v>6</v>
      </c>
      <c r="J47" s="28" t="s">
        <v>7</v>
      </c>
    </row>
    <row r="48" spans="1:10" ht="41.25" customHeight="1" x14ac:dyDescent="0.25">
      <c r="A48" s="46"/>
      <c r="B48" s="49"/>
      <c r="C48" s="19">
        <f>+'[1]CRITERI VALUTAZIONE TECNICA'!E11</f>
        <v>5</v>
      </c>
      <c r="D48" s="41"/>
      <c r="E48" s="43"/>
      <c r="F48" s="45"/>
      <c r="G48" s="27"/>
      <c r="H48" s="27"/>
      <c r="I48" s="27"/>
      <c r="J48" s="29"/>
    </row>
    <row r="49" spans="1:10" ht="38.25" customHeight="1" x14ac:dyDescent="0.25">
      <c r="A49" s="30" t="s">
        <v>8</v>
      </c>
      <c r="B49" s="31"/>
      <c r="C49" s="32"/>
      <c r="D49" s="9">
        <v>0.6</v>
      </c>
      <c r="E49" s="10">
        <v>0.7</v>
      </c>
      <c r="F49" s="11">
        <v>0.5</v>
      </c>
      <c r="G49" s="12">
        <f>AVERAGE(D49:F49)</f>
        <v>0.6</v>
      </c>
      <c r="H49" s="12">
        <f>+MAX(G49:G50)</f>
        <v>0.6333333333333333</v>
      </c>
      <c r="I49" s="12">
        <f>+G49/H49</f>
        <v>0.94736842105263164</v>
      </c>
      <c r="J49" s="13">
        <f>+I49*C48</f>
        <v>4.7368421052631584</v>
      </c>
    </row>
    <row r="50" spans="1:10" ht="38.25" customHeight="1" x14ac:dyDescent="0.25">
      <c r="A50" s="33" t="s">
        <v>9</v>
      </c>
      <c r="B50" s="34"/>
      <c r="C50" s="35"/>
      <c r="D50" s="9">
        <v>0.7</v>
      </c>
      <c r="E50" s="10">
        <v>0.7</v>
      </c>
      <c r="F50" s="11">
        <v>0.5</v>
      </c>
      <c r="G50" s="12">
        <f>AVERAGE(D50:F50)</f>
        <v>0.6333333333333333</v>
      </c>
      <c r="H50" s="12">
        <f>+MAX(G49:G50)</f>
        <v>0.6333333333333333</v>
      </c>
      <c r="I50" s="12">
        <f>+G50/H50</f>
        <v>1</v>
      </c>
      <c r="J50" s="13">
        <f>+I50*C48</f>
        <v>5</v>
      </c>
    </row>
    <row r="51" spans="1:10" x14ac:dyDescent="0.25">
      <c r="A51" s="14"/>
      <c r="B51" s="14"/>
      <c r="C51" s="14"/>
      <c r="D51" s="15"/>
      <c r="E51" s="15"/>
      <c r="F51" s="15"/>
      <c r="G51" s="16"/>
      <c r="H51" s="17"/>
      <c r="I51" s="17"/>
      <c r="J51" s="18"/>
    </row>
    <row r="52" spans="1:10" x14ac:dyDescent="0.25">
      <c r="A52" s="14"/>
      <c r="B52" s="14"/>
      <c r="C52" s="14"/>
      <c r="D52" s="15"/>
      <c r="E52" s="15"/>
      <c r="F52" s="15"/>
      <c r="G52" s="16"/>
      <c r="H52" s="17"/>
      <c r="I52" s="17"/>
      <c r="J52" s="18"/>
    </row>
    <row r="53" spans="1:10" ht="24" x14ac:dyDescent="0.25">
      <c r="A53" s="50" t="s">
        <v>10</v>
      </c>
      <c r="B53" s="50"/>
      <c r="C53" s="50"/>
      <c r="D53" s="20" t="s">
        <v>11</v>
      </c>
      <c r="F53" s="21"/>
    </row>
    <row r="54" spans="1:10" ht="40.5" customHeight="1" x14ac:dyDescent="0.25">
      <c r="A54" s="30" t="s">
        <v>8</v>
      </c>
      <c r="B54" s="31"/>
      <c r="C54" s="32"/>
      <c r="D54" s="22">
        <f>+J4+J9+J14+J19+J24+J29+J34+J39+J44+J49</f>
        <v>76.75073099415205</v>
      </c>
      <c r="F54" s="23"/>
    </row>
    <row r="55" spans="1:10" ht="46.5" customHeight="1" x14ac:dyDescent="0.25">
      <c r="A55" s="33" t="s">
        <v>9</v>
      </c>
      <c r="B55" s="34"/>
      <c r="C55" s="35"/>
      <c r="D55" s="22">
        <f>+J5+J10+J15+J20+J25+J30+J35+J40+J45+J50</f>
        <v>75.322712070538159</v>
      </c>
      <c r="F55" s="23"/>
    </row>
  </sheetData>
  <mergeCells count="113">
    <mergeCell ref="A53:C53"/>
    <mergeCell ref="A54:C54"/>
    <mergeCell ref="A55:C55"/>
    <mergeCell ref="G47:G48"/>
    <mergeCell ref="H47:H48"/>
    <mergeCell ref="I47:I48"/>
    <mergeCell ref="J47:J48"/>
    <mergeCell ref="A49:C49"/>
    <mergeCell ref="A50:C50"/>
    <mergeCell ref="H42:H43"/>
    <mergeCell ref="I42:I43"/>
    <mergeCell ref="J42:J43"/>
    <mergeCell ref="A44:C44"/>
    <mergeCell ref="A45:C45"/>
    <mergeCell ref="A47:A48"/>
    <mergeCell ref="B47:B48"/>
    <mergeCell ref="D47:D48"/>
    <mergeCell ref="E47:E48"/>
    <mergeCell ref="F47:F48"/>
    <mergeCell ref="A42:A43"/>
    <mergeCell ref="B42:B43"/>
    <mergeCell ref="D42:D43"/>
    <mergeCell ref="E42:E43"/>
    <mergeCell ref="F42:F43"/>
    <mergeCell ref="G42:G43"/>
    <mergeCell ref="G37:G38"/>
    <mergeCell ref="H37:H38"/>
    <mergeCell ref="I37:I38"/>
    <mergeCell ref="J37:J38"/>
    <mergeCell ref="A39:C39"/>
    <mergeCell ref="A40:C40"/>
    <mergeCell ref="H32:H33"/>
    <mergeCell ref="I32:I33"/>
    <mergeCell ref="J32:J33"/>
    <mergeCell ref="A34:C34"/>
    <mergeCell ref="A35:C35"/>
    <mergeCell ref="A37:A38"/>
    <mergeCell ref="B37:B38"/>
    <mergeCell ref="D37:D38"/>
    <mergeCell ref="E37:E38"/>
    <mergeCell ref="F37:F38"/>
    <mergeCell ref="A32:A33"/>
    <mergeCell ref="B32:B33"/>
    <mergeCell ref="D32:D33"/>
    <mergeCell ref="E32:E33"/>
    <mergeCell ref="F32:F33"/>
    <mergeCell ref="G32:G33"/>
    <mergeCell ref="G27:G28"/>
    <mergeCell ref="H27:H28"/>
    <mergeCell ref="I27:I28"/>
    <mergeCell ref="J27:J28"/>
    <mergeCell ref="A29:C29"/>
    <mergeCell ref="A30:C30"/>
    <mergeCell ref="H22:H23"/>
    <mergeCell ref="I22:I23"/>
    <mergeCell ref="J22:J23"/>
    <mergeCell ref="A24:C24"/>
    <mergeCell ref="A25:C25"/>
    <mergeCell ref="A27:A28"/>
    <mergeCell ref="B27:B28"/>
    <mergeCell ref="D27:D28"/>
    <mergeCell ref="E27:E28"/>
    <mergeCell ref="F27:F28"/>
    <mergeCell ref="A22:A23"/>
    <mergeCell ref="B22:B23"/>
    <mergeCell ref="D22:D23"/>
    <mergeCell ref="E22:E23"/>
    <mergeCell ref="F22:F23"/>
    <mergeCell ref="G22:G23"/>
    <mergeCell ref="G17:G18"/>
    <mergeCell ref="H17:H18"/>
    <mergeCell ref="I17:I18"/>
    <mergeCell ref="J17:J18"/>
    <mergeCell ref="A19:C19"/>
    <mergeCell ref="A20:C20"/>
    <mergeCell ref="H12:H13"/>
    <mergeCell ref="I12:I13"/>
    <mergeCell ref="J12:J13"/>
    <mergeCell ref="A14:C14"/>
    <mergeCell ref="A15:C15"/>
    <mergeCell ref="A17:A18"/>
    <mergeCell ref="B17:B18"/>
    <mergeCell ref="D17:D18"/>
    <mergeCell ref="E17:E18"/>
    <mergeCell ref="F17:F18"/>
    <mergeCell ref="A12:A13"/>
    <mergeCell ref="B12:B13"/>
    <mergeCell ref="D12:D13"/>
    <mergeCell ref="E12:E13"/>
    <mergeCell ref="F12:F13"/>
    <mergeCell ref="G12:G13"/>
    <mergeCell ref="G7:G8"/>
    <mergeCell ref="H7:H8"/>
    <mergeCell ref="I7:I8"/>
    <mergeCell ref="J7:J8"/>
    <mergeCell ref="A9:C9"/>
    <mergeCell ref="A10:C10"/>
    <mergeCell ref="H2:H3"/>
    <mergeCell ref="I2:I3"/>
    <mergeCell ref="J2:J3"/>
    <mergeCell ref="A4:C4"/>
    <mergeCell ref="A5:C5"/>
    <mergeCell ref="A7:A8"/>
    <mergeCell ref="B7:B8"/>
    <mergeCell ref="D7:D8"/>
    <mergeCell ref="E7:E8"/>
    <mergeCell ref="F7:F8"/>
    <mergeCell ref="A2:A3"/>
    <mergeCell ref="B2:B3"/>
    <mergeCell ref="D2:D3"/>
    <mergeCell ref="E2:E3"/>
    <mergeCell ref="F2:F3"/>
    <mergeCell ref="G2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[1]Foglio2!#REF!</xm:f>
          </x14:formula1>
          <xm:sqref>D4:F6 D14:F16 D24:F26 D9:F11 D19:F21 D29:F31 D34:F36 D39:F41 D44:F46 D49:F52</xm:sqref>
        </x14:dataValidation>
        <x14:dataValidation type="list" allowBlank="1" showInputMessage="1" showErrorMessage="1">
          <x14:formula1>
            <xm:f>[1]Foglio2!#REF!</xm:f>
          </x14:formula1>
          <xm:sqref>D56:F1048576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2018-01-19T10:29:17Z</dcterms:modified>
</cp:coreProperties>
</file>