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ININN_GRISVI\SVI2\02_LEGGE_181_89\6_STANDARD\61_Modulistica_181\01_Presentazione_domanda\RIAPERTURA SPORTELLI\Documenti per il sito\"/>
    </mc:Choice>
  </mc:AlternateContent>
  <xr:revisionPtr revIDLastSave="0" documentId="13_ncr:1_{E194F6AB-2305-4341-8597-24EBE3A23CAF}" xr6:coauthVersionLast="47" xr6:coauthVersionMax="47" xr10:uidLastSave="{00000000-0000-0000-0000-000000000000}"/>
  <bookViews>
    <workbookView xWindow="-110" yWindow="-110" windowWidth="19420" windowHeight="10420" tabRatio="692" activeTab="6" xr2:uid="{F1ABBA7F-2F76-4139-99B5-F407CB2E2122}"/>
  </bookViews>
  <sheets>
    <sheet name="Allegato 3C" sheetId="1" r:id="rId1"/>
    <sheet name="Tool a.2.1" sheetId="2" r:id="rId2"/>
    <sheet name="Tool a.2.2" sheetId="3" r:id="rId3"/>
    <sheet name="Tool a.2.3" sheetId="4" r:id="rId4"/>
    <sheet name="Tool e.1" sheetId="5" r:id="rId5"/>
    <sheet name="Tool e.2" sheetId="8" r:id="rId6"/>
    <sheet name="Tool e.3" sheetId="9" r:id="rId7"/>
  </sheets>
  <calcPr calcId="191029" iterate="1" iterateCount="10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9" l="1"/>
  <c r="C14" i="9"/>
  <c r="C27" i="8"/>
  <c r="C26" i="8"/>
  <c r="C25" i="8"/>
  <c r="C24" i="8"/>
  <c r="D10" i="8"/>
  <c r="D11" i="8" s="1"/>
  <c r="D13" i="8" s="1"/>
  <c r="C10" i="8"/>
  <c r="C11" i="8" s="1"/>
  <c r="C13" i="8" s="1"/>
  <c r="B10" i="8"/>
  <c r="B11" i="8" s="1"/>
  <c r="B13" i="8" s="1"/>
  <c r="C16" i="9" l="1"/>
  <c r="C17" i="9" s="1"/>
  <c r="E13" i="8"/>
  <c r="F13" i="8" s="1"/>
  <c r="C13" i="5" l="1"/>
  <c r="C8" i="3" l="1"/>
  <c r="D8" i="3"/>
  <c r="B8" i="3"/>
  <c r="C17" i="5" l="1"/>
  <c r="B10" i="4"/>
  <c r="B11" i="4" s="1"/>
  <c r="B13" i="4" s="1"/>
  <c r="C10" i="4"/>
  <c r="C11" i="4" s="1"/>
  <c r="C13" i="4" s="1"/>
  <c r="D10" i="4"/>
  <c r="D11" i="4" s="1"/>
  <c r="D13" i="4" s="1"/>
  <c r="B10" i="3"/>
  <c r="B11" i="3" s="1"/>
  <c r="C10" i="3"/>
  <c r="C11" i="3" s="1"/>
  <c r="D10" i="3"/>
  <c r="B11" i="2"/>
  <c r="B12" i="2" s="1"/>
  <c r="C11" i="2"/>
  <c r="C12" i="2" s="1"/>
  <c r="D11" i="2"/>
  <c r="D12" i="2" s="1"/>
  <c r="C19" i="5" l="1"/>
  <c r="C20" i="5" s="1"/>
  <c r="D14" i="2"/>
  <c r="C13" i="3"/>
  <c r="C14" i="2"/>
  <c r="B14" i="2"/>
  <c r="D11" i="3"/>
  <c r="D13" i="3" s="1"/>
  <c r="E13" i="4"/>
  <c r="B13" i="3"/>
  <c r="E14" i="2" l="1"/>
  <c r="E13" i="3"/>
</calcChain>
</file>

<file path=xl/sharedStrings.xml><?xml version="1.0" encoding="utf-8"?>
<sst xmlns="http://schemas.openxmlformats.org/spreadsheetml/2006/main" count="144" uniqueCount="74">
  <si>
    <t>Punteggi post Ponderazione</t>
  </si>
  <si>
    <t>Punteggio a.2.1</t>
  </si>
  <si>
    <t>Ponderazione</t>
  </si>
  <si>
    <t>Punteggi ante Ponderazione</t>
  </si>
  <si>
    <t>(a + b) / c</t>
  </si>
  <si>
    <t>c - Totale Immobilizzazioni</t>
  </si>
  <si>
    <t>b - Debiti a medio lungo termine</t>
  </si>
  <si>
    <t>a - Patrimonio Netto</t>
  </si>
  <si>
    <t>€</t>
  </si>
  <si>
    <t>Bilancio anno</t>
  </si>
  <si>
    <r>
      <t xml:space="preserve">Bilancio </t>
    </r>
    <r>
      <rPr>
        <b/>
        <i/>
        <sz val="12"/>
        <rFont val="Calibri"/>
        <family val="2"/>
        <scheme val="minor"/>
      </rPr>
      <t>n</t>
    </r>
  </si>
  <si>
    <r>
      <t xml:space="preserve">Bilancio </t>
    </r>
    <r>
      <rPr>
        <b/>
        <i/>
        <sz val="12"/>
        <rFont val="Calibri"/>
        <family val="2"/>
        <scheme val="minor"/>
      </rPr>
      <t>n-1</t>
    </r>
  </si>
  <si>
    <r>
      <t xml:space="preserve">Bilancio </t>
    </r>
    <r>
      <rPr>
        <b/>
        <i/>
        <sz val="12"/>
        <rFont val="Calibri"/>
        <family val="2"/>
        <scheme val="minor"/>
      </rPr>
      <t>n-2</t>
    </r>
  </si>
  <si>
    <t xml:space="preserve">Parametro a.2) Credibilità del soggetto proponente in termini di adeguatezza per la realizzazione del progetto imprenditoriale </t>
  </si>
  <si>
    <t>L.181/89 Nuovo regime - CRITERI DI VALUTAZIONE E PUNTEGGI ASSEGNABILI</t>
  </si>
  <si>
    <t>Punteggio a.2.2</t>
  </si>
  <si>
    <t xml:space="preserve">(a / b) </t>
  </si>
  <si>
    <t>b - Totale Passivo</t>
  </si>
  <si>
    <t>Punteggio a.2.2 - Indipendenza finanziaria - 
Patrimonio Netto / Totale Passivo</t>
  </si>
  <si>
    <t>Punteggio a.2.3</t>
  </si>
  <si>
    <t>(a / b)</t>
  </si>
  <si>
    <t>b - Fatturato</t>
  </si>
  <si>
    <t>a - Margine Operativo Lordo</t>
  </si>
  <si>
    <t>Punteggio a.2.3 - Redditività - 
Margine Operativo Lordo / Fatturato</t>
  </si>
  <si>
    <t>Punteggio e.1</t>
  </si>
  <si>
    <t>I</t>
  </si>
  <si>
    <t>IVA sugli investimenti</t>
  </si>
  <si>
    <t>H</t>
  </si>
  <si>
    <t>Investimenti da realizzare</t>
  </si>
  <si>
    <t>G</t>
  </si>
  <si>
    <t>F</t>
  </si>
  <si>
    <t>Finanziamento agevolato</t>
  </si>
  <si>
    <t>E</t>
  </si>
  <si>
    <t>Contributo diretto alla spesa</t>
  </si>
  <si>
    <t>D</t>
  </si>
  <si>
    <t>Contributo in conto impianti</t>
  </si>
  <si>
    <t>C</t>
  </si>
  <si>
    <t>Debiti ML</t>
  </si>
  <si>
    <t>B</t>
  </si>
  <si>
    <t>Mezzi propri</t>
  </si>
  <si>
    <t>A</t>
  </si>
  <si>
    <t>Punteggio e.2</t>
  </si>
  <si>
    <t>MOL</t>
  </si>
  <si>
    <t>Punteggio e.3</t>
  </si>
  <si>
    <t>Rata altri finanziamenti a M/L termine</t>
  </si>
  <si>
    <t>Rata mutuo agevolato</t>
  </si>
  <si>
    <t>Parametro e.3) Capacità (Crest) dell’iniziativa di restituire il finanziamento agevolato e altri eventuali finanziamenti a M/L termine</t>
  </si>
  <si>
    <r>
      <t>Le imprese di cui all'Allegato 3C</t>
    </r>
    <r>
      <rPr>
        <sz val="16"/>
        <color theme="1"/>
        <rFont val="Calibri"/>
        <family val="2"/>
        <scheme val="minor"/>
      </rPr>
      <t xml:space="preserve"> sono le imprese con programmi di investimebnto non rientranti nelle categorie di cui agli allegati 3A e 3B.</t>
    </r>
  </si>
  <si>
    <t>Punteggio a.2.1 - Copertura finanziaria delle immobilizzazioni - 
(Patrimonio Netto + Debiti a Medio Lungo Termine) / Totale Immobilizzazioni</t>
  </si>
  <si>
    <r>
      <t>Bilancio n</t>
    </r>
    <r>
      <rPr>
        <sz val="10"/>
        <color theme="1" tint="0.249977111117893"/>
        <rFont val="Calibri"/>
        <family val="2"/>
        <scheme val="minor"/>
      </rPr>
      <t xml:space="preserve">= ultimo bilancio approvato alla data di presentazione della domanda </t>
    </r>
  </si>
  <si>
    <r>
      <t xml:space="preserve">Da utilizzare per il calcolo del parametro a.2) nel caso in cui la società proponente </t>
    </r>
    <r>
      <rPr>
        <b/>
        <u/>
        <sz val="14"/>
        <color rgb="FFC00000"/>
        <rFont val="Calibri"/>
        <family val="2"/>
        <scheme val="minor"/>
      </rPr>
      <t>DISPONGA</t>
    </r>
    <r>
      <rPr>
        <b/>
        <sz val="14"/>
        <color rgb="FF0000FF"/>
        <rFont val="Calibri"/>
        <family val="2"/>
        <scheme val="minor"/>
      </rPr>
      <t xml:space="preserve"> di almeno n. 3 bilanci approvati alla data di presentazione della domanda ovvero sia caratterizzata dalla presenza di un </t>
    </r>
    <r>
      <rPr>
        <b/>
        <i/>
        <sz val="14"/>
        <color rgb="FF0000FF"/>
        <rFont val="Calibri"/>
        <family val="2"/>
        <scheme val="minor"/>
      </rPr>
      <t>socio di riferimento</t>
    </r>
    <r>
      <rPr>
        <b/>
        <sz val="14"/>
        <color rgb="FF0000FF"/>
        <rFont val="Calibri"/>
        <family val="2"/>
        <scheme val="minor"/>
      </rPr>
      <t xml:space="preserve"> (*) che disponga di almeno n. 3 bilanci approvati alla data di presentazione della domanda</t>
    </r>
  </si>
  <si>
    <r>
      <t xml:space="preserve">(*) </t>
    </r>
    <r>
      <rPr>
        <i/>
        <sz val="10"/>
        <rFont val="Calibri"/>
        <family val="2"/>
        <scheme val="minor"/>
      </rPr>
      <t>Socio di riferimento</t>
    </r>
    <r>
      <rPr>
        <sz val="10"/>
        <rFont val="Calibri"/>
        <family val="2"/>
        <scheme val="minor"/>
      </rPr>
      <t>: la persona giuridica che detiene almeno il 50% del capitale della società che presenta la domanda di agevolazione.</t>
    </r>
  </si>
  <si>
    <r>
      <t xml:space="preserve">Da utilizzare per il calcolo del parametro a.2) nel caso in cui la società proponente </t>
    </r>
    <r>
      <rPr>
        <b/>
        <u/>
        <sz val="14"/>
        <color rgb="FFC00000"/>
        <rFont val="Calibri"/>
        <family val="2"/>
        <scheme val="minor"/>
      </rPr>
      <t>DISPONGA</t>
    </r>
    <r>
      <rPr>
        <b/>
        <sz val="14"/>
        <color rgb="FF0000FF"/>
        <rFont val="Calibri"/>
        <family val="2"/>
        <scheme val="minor"/>
      </rPr>
      <t xml:space="preserve"> di almeno n. 3 bilanci approvati alla data di presentazione della domanda ovvero sia caratterizzata dalla presenza di un</t>
    </r>
    <r>
      <rPr>
        <b/>
        <i/>
        <sz val="14"/>
        <color rgb="FF0000FF"/>
        <rFont val="Calibri"/>
        <family val="2"/>
        <scheme val="minor"/>
      </rPr>
      <t xml:space="preserve"> socio di riferimento </t>
    </r>
    <r>
      <rPr>
        <b/>
        <sz val="14"/>
        <color rgb="FF0000FF"/>
        <rFont val="Calibri"/>
        <family val="2"/>
        <scheme val="minor"/>
      </rPr>
      <t>(*) che disponga di almeno n. 3 bilanci approvati alla data di presentazione della domanda</t>
    </r>
  </si>
  <si>
    <r>
      <rPr>
        <b/>
        <i/>
        <u/>
        <sz val="14"/>
        <color rgb="FF0000FF"/>
        <rFont val="Calibri"/>
        <family val="2"/>
        <scheme val="minor"/>
      </rPr>
      <t xml:space="preserve">Da utilizzare per il calcolo del parametro a.2) nel caso in cui la società proponente </t>
    </r>
    <r>
      <rPr>
        <b/>
        <u/>
        <sz val="14"/>
        <color rgb="FFC00000"/>
        <rFont val="Calibri"/>
        <family val="2"/>
        <scheme val="minor"/>
      </rPr>
      <t>DISPONGA</t>
    </r>
    <r>
      <rPr>
        <b/>
        <sz val="14"/>
        <color rgb="FF0000FF"/>
        <rFont val="Calibri"/>
        <family val="2"/>
        <scheme val="minor"/>
      </rPr>
      <t xml:space="preserve"> di almeno n. 3 bilanci approvati alla data di presentazione della domanda ovvero sia caratterizzata dalla presenza di un socio di riferimento* che disponga di almeno n. 3 bilanci approvati alla data di presentazione della domanda</t>
    </r>
  </si>
  <si>
    <t>20xx</t>
  </si>
  <si>
    <t>L</t>
  </si>
  <si>
    <t>Rapporto parametro 
(G/L)</t>
  </si>
  <si>
    <t>Altre disponibilità</t>
  </si>
  <si>
    <t>Parametro e.2) Sostenibilità finanziaria</t>
  </si>
  <si>
    <t>Sostenibilità finanziaria -
 Indebitamento Finanziario Netto / Margine Operativo Lordo</t>
  </si>
  <si>
    <t>Dati riferiti agli ultimi 3 bilanci approvati alla data di presentazione della domanda</t>
  </si>
  <si>
    <t>b - MOL</t>
  </si>
  <si>
    <t>Somma</t>
  </si>
  <si>
    <r>
      <rPr>
        <b/>
        <sz val="14"/>
        <color rgb="FF0000FF"/>
        <rFont val="Calibri"/>
        <family val="2"/>
        <scheme val="minor"/>
      </rPr>
      <t xml:space="preserve">ATTENZIONE:
 </t>
    </r>
    <r>
      <rPr>
        <b/>
        <sz val="11"/>
        <color rgb="FF0000FF"/>
        <rFont val="Calibri"/>
        <family val="2"/>
        <scheme val="minor"/>
      </rPr>
      <t>Se il MOL è "uguale a 0" o "negativo", per due esercizi, o nell'ultimo esercizio, la domanda è non ammissibile; 
In caso di indebitamento finanziario netto "uguale a 0" o "negativo" (disponibilità maggiore dei debiti) e MOL positivo il valore del punteggio, per ogni anno in cui è negativo, ante ponderazione è 0; 
In caso di MOL negativo, ed indebitamento negativo, il punteggio anteponderazione è 13,5.</t>
    </r>
  </si>
  <si>
    <t>Crest = Rapporto tra la media dei valori del margine operativo lordo riferito agli ultimi 3 bilanci approvati alla data di presentazione della domanda e la somma delle rate del mutuo agevolato e degli altri finanziamenti a M/L termine a copertura dell’investimento oltre a quelle in essere alla data della domanda</t>
  </si>
  <si>
    <t>Media MOL ponderata</t>
  </si>
  <si>
    <t>Totale rate
(C+D)</t>
  </si>
  <si>
    <t>Rapporto parametro 
(B/E)</t>
  </si>
  <si>
    <t>Totale coperture 
(A+B+C+D+E+F)</t>
  </si>
  <si>
    <t>Totale fabbisogni 
(H+I)</t>
  </si>
  <si>
    <t>Cfin = Rapporto tra la somma dei mezzi propri, delle agevolazioni e dei debiti a medio lungo termine e altre disponibilità sul totale degli investimenti e delle spese indicati in domanda e relativi fabbisogni per IVA</t>
  </si>
  <si>
    <t>Parametro e.1) Copertura finanziaria (Cfin) del programma degli investimenti e delle eventuali spese del progetto di innovazione di processo e innovazione dell’organizzazione e/o di formazione e/o di ricerca industriale e sviluppo sperimentale</t>
  </si>
  <si>
    <t>a - Indebitamento finanziario netto</t>
  </si>
  <si>
    <t>Dati riferiti all'anno di presentazione della domanda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</si>
</sst>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_);\(#,##0\)"/>
    <numFmt numFmtId="165" formatCode="#,##0.00_);\(#,##0.00\)"/>
    <numFmt numFmtId="166" formatCode="0.000"/>
    <numFmt numFmtId="167" formatCode="0.00000"/>
    <numFmt numFmtId="168" formatCode="#,##0.00000_);\(#,##0.00000\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u/>
      <sz val="14"/>
      <color rgb="FFC0000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9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b/>
      <i/>
      <sz val="10"/>
      <color theme="1" tint="0.249977111117893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5"/>
      <color rgb="FF0000FF"/>
      <name val="Calibri"/>
      <family val="2"/>
      <scheme val="minor"/>
    </font>
    <font>
      <b/>
      <sz val="11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u/>
      <sz val="12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i/>
      <sz val="14"/>
      <color rgb="FF0000FF"/>
      <name val="Calibri"/>
      <family val="2"/>
      <scheme val="minor"/>
    </font>
    <font>
      <sz val="14"/>
      <name val="Calibri"/>
      <family val="2"/>
      <scheme val="minor"/>
    </font>
    <font>
      <b/>
      <i/>
      <sz val="15"/>
      <color rgb="FF0000FF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b/>
      <i/>
      <u/>
      <sz val="14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8"/>
      <color theme="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i/>
      <sz val="10"/>
      <color rgb="FF0000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1">
    <xf numFmtId="0" fontId="0" fillId="0" borderId="0" xfId="0"/>
    <xf numFmtId="165" fontId="7" fillId="3" borderId="1" xfId="4" applyNumberFormat="1" applyFont="1" applyFill="1" applyBorder="1" applyAlignment="1" applyProtection="1">
      <alignment horizontal="center" vertical="center" wrapText="1"/>
      <protection hidden="1"/>
    </xf>
    <xf numFmtId="2" fontId="8" fillId="3" borderId="2" xfId="5" applyNumberFormat="1" applyFont="1" applyFill="1" applyBorder="1" applyAlignment="1" applyProtection="1">
      <alignment horizontal="center" vertical="center" wrapText="1"/>
      <protection hidden="1"/>
    </xf>
    <xf numFmtId="2" fontId="8" fillId="3" borderId="3" xfId="5" applyNumberFormat="1" applyFont="1" applyFill="1" applyBorder="1" applyAlignment="1" applyProtection="1">
      <alignment horizontal="center" vertical="center" wrapText="1"/>
      <protection hidden="1"/>
    </xf>
    <xf numFmtId="2" fontId="7" fillId="3" borderId="4" xfId="3" applyNumberFormat="1" applyFont="1" applyFill="1" applyBorder="1" applyAlignment="1">
      <alignment horizontal="center" vertical="center" wrapText="1"/>
    </xf>
    <xf numFmtId="10" fontId="8" fillId="3" borderId="3" xfId="4" applyNumberFormat="1" applyFont="1" applyFill="1" applyBorder="1" applyAlignment="1" applyProtection="1">
      <alignment horizontal="center" vertical="center" wrapText="1"/>
      <protection hidden="1"/>
    </xf>
    <xf numFmtId="2" fontId="9" fillId="3" borderId="3" xfId="5" applyNumberFormat="1" applyFont="1" applyFill="1" applyBorder="1" applyAlignment="1" applyProtection="1">
      <alignment horizontal="center" vertical="center" wrapText="1"/>
      <protection hidden="1"/>
    </xf>
    <xf numFmtId="10" fontId="3" fillId="3" borderId="3" xfId="4" applyNumberFormat="1" applyFont="1" applyFill="1" applyBorder="1" applyAlignment="1" applyProtection="1">
      <alignment horizontal="center" vertical="center"/>
      <protection hidden="1"/>
    </xf>
    <xf numFmtId="4" fontId="8" fillId="0" borderId="3" xfId="3" applyNumberFormat="1" applyFont="1" applyBorder="1" applyAlignment="1" applyProtection="1">
      <alignment vertical="center"/>
      <protection locked="0"/>
    </xf>
    <xf numFmtId="164" fontId="13" fillId="3" borderId="6" xfId="3" applyFont="1" applyFill="1" applyBorder="1" applyAlignment="1">
      <alignment vertical="center" wrapText="1"/>
    </xf>
    <xf numFmtId="164" fontId="14" fillId="3" borderId="3" xfId="3" applyFont="1" applyFill="1" applyBorder="1" applyAlignment="1">
      <alignment horizontal="center" vertical="center" wrapText="1"/>
    </xf>
    <xf numFmtId="164" fontId="3" fillId="0" borderId="0" xfId="3" applyFont="1" applyAlignment="1">
      <alignment vertical="center"/>
    </xf>
    <xf numFmtId="2" fontId="7" fillId="3" borderId="1" xfId="4" applyNumberFormat="1" applyFont="1" applyFill="1" applyBorder="1" applyAlignment="1" applyProtection="1">
      <alignment horizontal="center" vertical="center" wrapText="1"/>
      <protection hidden="1"/>
    </xf>
    <xf numFmtId="166" fontId="8" fillId="3" borderId="3" xfId="5" applyNumberFormat="1" applyFont="1" applyFill="1" applyBorder="1" applyAlignment="1" applyProtection="1">
      <alignment horizontal="center" vertical="center" wrapText="1"/>
      <protection hidden="1"/>
    </xf>
    <xf numFmtId="164" fontId="7" fillId="3" borderId="4" xfId="3" applyFont="1" applyFill="1" applyBorder="1" applyAlignment="1">
      <alignment horizontal="center" vertical="center" wrapText="1"/>
    </xf>
    <xf numFmtId="166" fontId="8" fillId="3" borderId="3" xfId="5" applyNumberFormat="1" applyFont="1" applyFill="1" applyBorder="1" applyAlignment="1" applyProtection="1">
      <alignment horizontal="center" vertical="center"/>
      <protection hidden="1"/>
    </xf>
    <xf numFmtId="10" fontId="8" fillId="3" borderId="3" xfId="4" applyNumberFormat="1" applyFont="1" applyFill="1" applyBorder="1" applyAlignment="1" applyProtection="1">
      <alignment horizontal="center" vertical="center"/>
      <protection hidden="1"/>
    </xf>
    <xf numFmtId="2" fontId="9" fillId="3" borderId="3" xfId="5" applyNumberFormat="1" applyFont="1" applyFill="1" applyBorder="1" applyAlignment="1" applyProtection="1">
      <alignment horizontal="center" vertical="center"/>
      <protection hidden="1"/>
    </xf>
    <xf numFmtId="2" fontId="7" fillId="3" borderId="19" xfId="4" applyNumberFormat="1" applyFont="1" applyFill="1" applyBorder="1" applyAlignment="1" applyProtection="1">
      <alignment horizontal="center" vertical="center" wrapText="1"/>
    </xf>
    <xf numFmtId="164" fontId="7" fillId="3" borderId="20" xfId="3" applyFont="1" applyFill="1" applyBorder="1" applyAlignment="1">
      <alignment horizontal="center" vertical="center" wrapText="1"/>
    </xf>
    <xf numFmtId="167" fontId="18" fillId="3" borderId="21" xfId="2" applyNumberFormat="1" applyFont="1" applyFill="1" applyBorder="1" applyAlignment="1" applyProtection="1">
      <alignment horizontal="center" vertical="center"/>
    </xf>
    <xf numFmtId="164" fontId="18" fillId="3" borderId="22" xfId="3" applyFont="1" applyFill="1" applyBorder="1" applyAlignment="1">
      <alignment horizontal="center" vertical="center" wrapText="1"/>
    </xf>
    <xf numFmtId="4" fontId="18" fillId="3" borderId="23" xfId="5" applyNumberFormat="1" applyFont="1" applyFill="1" applyBorder="1" applyAlignment="1" applyProtection="1">
      <alignment horizontal="right" vertical="center"/>
    </xf>
    <xf numFmtId="164" fontId="18" fillId="3" borderId="24" xfId="3" applyFont="1" applyFill="1" applyBorder="1" applyAlignment="1">
      <alignment horizontal="right" vertical="center" wrapText="1"/>
    </xf>
    <xf numFmtId="164" fontId="18" fillId="3" borderId="25" xfId="3" applyFont="1" applyFill="1" applyBorder="1" applyAlignment="1">
      <alignment horizontal="center" vertical="center"/>
    </xf>
    <xf numFmtId="4" fontId="8" fillId="0" borderId="7" xfId="3" applyNumberFormat="1" applyFont="1" applyBorder="1" applyAlignment="1" applyProtection="1">
      <alignment vertical="center"/>
      <protection locked="0"/>
    </xf>
    <xf numFmtId="164" fontId="8" fillId="3" borderId="7" xfId="3" applyFont="1" applyFill="1" applyBorder="1" applyAlignment="1">
      <alignment vertical="center" wrapText="1"/>
    </xf>
    <xf numFmtId="164" fontId="8" fillId="3" borderId="3" xfId="3" applyFont="1" applyFill="1" applyBorder="1" applyAlignment="1">
      <alignment vertical="center" wrapText="1"/>
    </xf>
    <xf numFmtId="1" fontId="11" fillId="3" borderId="5" xfId="3" applyNumberFormat="1" applyFont="1" applyFill="1" applyBorder="1" applyAlignment="1">
      <alignment horizontal="center" vertical="center"/>
    </xf>
    <xf numFmtId="164" fontId="3" fillId="3" borderId="11" xfId="3" applyFont="1" applyFill="1" applyBorder="1" applyAlignment="1">
      <alignment vertical="center"/>
    </xf>
    <xf numFmtId="164" fontId="16" fillId="3" borderId="12" xfId="3" applyFont="1" applyFill="1" applyBorder="1" applyAlignment="1">
      <alignment vertical="center" wrapText="1"/>
    </xf>
    <xf numFmtId="164" fontId="10" fillId="3" borderId="26" xfId="3" applyFont="1" applyFill="1" applyBorder="1" applyAlignment="1">
      <alignment horizontal="right" vertical="center"/>
    </xf>
    <xf numFmtId="164" fontId="12" fillId="3" borderId="11" xfId="3" applyFont="1" applyFill="1" applyBorder="1" applyAlignment="1">
      <alignment vertical="center" wrapText="1"/>
    </xf>
    <xf numFmtId="164" fontId="3" fillId="3" borderId="27" xfId="3" applyFont="1" applyFill="1" applyBorder="1" applyAlignment="1">
      <alignment vertical="center"/>
    </xf>
    <xf numFmtId="164" fontId="10" fillId="3" borderId="28" xfId="3" applyFont="1" applyFill="1" applyBorder="1" applyAlignment="1">
      <alignment vertical="center" wrapText="1"/>
    </xf>
    <xf numFmtId="164" fontId="10" fillId="3" borderId="28" xfId="3" applyFont="1" applyFill="1" applyBorder="1" applyAlignment="1">
      <alignment horizontal="right" vertical="center"/>
    </xf>
    <xf numFmtId="164" fontId="9" fillId="3" borderId="28" xfId="3" applyFont="1" applyFill="1" applyBorder="1" applyAlignment="1">
      <alignment horizontal="right" vertical="center"/>
    </xf>
    <xf numFmtId="164" fontId="8" fillId="3" borderId="27" xfId="3" applyFont="1" applyFill="1" applyBorder="1" applyAlignment="1">
      <alignment vertical="center"/>
    </xf>
    <xf numFmtId="1" fontId="10" fillId="0" borderId="3" xfId="3" applyNumberFormat="1" applyFont="1" applyBorder="1" applyAlignment="1" applyProtection="1">
      <alignment horizontal="center" vertical="center"/>
      <protection locked="0"/>
    </xf>
    <xf numFmtId="164" fontId="14" fillId="3" borderId="5" xfId="3" applyFont="1" applyFill="1" applyBorder="1" applyAlignment="1">
      <alignment horizontal="center" vertical="center" wrapText="1"/>
    </xf>
    <xf numFmtId="164" fontId="17" fillId="3" borderId="11" xfId="3" applyFont="1" applyFill="1" applyBorder="1" applyAlignment="1">
      <alignment vertical="center" wrapText="1"/>
    </xf>
    <xf numFmtId="164" fontId="3" fillId="3" borderId="0" xfId="3" applyFont="1" applyFill="1" applyBorder="1" applyAlignment="1">
      <alignment vertical="center"/>
    </xf>
    <xf numFmtId="164" fontId="10" fillId="3" borderId="26" xfId="3" applyFont="1" applyFill="1" applyBorder="1" applyAlignment="1">
      <alignment vertical="center" wrapText="1"/>
    </xf>
    <xf numFmtId="164" fontId="17" fillId="3" borderId="12" xfId="3" applyFont="1" applyFill="1" applyBorder="1" applyAlignment="1">
      <alignment vertical="center" wrapText="1"/>
    </xf>
    <xf numFmtId="164" fontId="17" fillId="3" borderId="0" xfId="3" applyFont="1" applyFill="1" applyBorder="1" applyAlignment="1">
      <alignment vertical="center" wrapText="1"/>
    </xf>
    <xf numFmtId="165" fontId="17" fillId="3" borderId="0" xfId="3" applyNumberFormat="1" applyFont="1" applyFill="1" applyBorder="1" applyAlignment="1">
      <alignment vertical="center" wrapText="1"/>
    </xf>
    <xf numFmtId="164" fontId="8" fillId="3" borderId="28" xfId="3" applyFont="1" applyFill="1" applyBorder="1" applyAlignment="1">
      <alignment horizontal="center" vertical="center" wrapText="1"/>
    </xf>
    <xf numFmtId="164" fontId="8" fillId="3" borderId="26" xfId="3" applyFont="1" applyFill="1" applyBorder="1" applyAlignment="1">
      <alignment horizontal="center" vertical="center" wrapText="1"/>
    </xf>
    <xf numFmtId="0" fontId="0" fillId="0" borderId="0" xfId="0" applyProtection="1">
      <protection hidden="1"/>
    </xf>
    <xf numFmtId="164" fontId="3" fillId="3" borderId="12" xfId="3" applyFont="1" applyFill="1" applyBorder="1" applyAlignment="1" applyProtection="1">
      <alignment vertical="center"/>
      <protection hidden="1"/>
    </xf>
    <xf numFmtId="164" fontId="3" fillId="3" borderId="0" xfId="3" applyFont="1" applyFill="1" applyBorder="1" applyAlignment="1" applyProtection="1">
      <alignment vertical="center"/>
      <protection hidden="1"/>
    </xf>
    <xf numFmtId="164" fontId="3" fillId="3" borderId="11" xfId="3" applyFont="1" applyFill="1" applyBorder="1" applyAlignment="1" applyProtection="1">
      <alignment vertical="center"/>
      <protection hidden="1"/>
    </xf>
    <xf numFmtId="164" fontId="16" fillId="3" borderId="12" xfId="3" applyFont="1" applyFill="1" applyBorder="1" applyAlignment="1" applyProtection="1">
      <alignment vertical="center" wrapText="1"/>
      <protection hidden="1"/>
    </xf>
    <xf numFmtId="164" fontId="14" fillId="3" borderId="5" xfId="3" applyFont="1" applyFill="1" applyBorder="1" applyAlignment="1" applyProtection="1">
      <alignment horizontal="center" vertical="center" wrapText="1"/>
      <protection hidden="1"/>
    </xf>
    <xf numFmtId="164" fontId="10" fillId="3" borderId="26" xfId="3" applyFont="1" applyFill="1" applyBorder="1" applyAlignment="1" applyProtection="1">
      <alignment horizontal="right" vertical="center"/>
      <protection hidden="1"/>
    </xf>
    <xf numFmtId="164" fontId="13" fillId="3" borderId="6" xfId="3" applyFont="1" applyFill="1" applyBorder="1" applyAlignment="1" applyProtection="1">
      <alignment vertical="center" wrapText="1"/>
      <protection hidden="1"/>
    </xf>
    <xf numFmtId="164" fontId="12" fillId="3" borderId="11" xfId="3" applyFont="1" applyFill="1" applyBorder="1" applyAlignment="1" applyProtection="1">
      <alignment vertical="center" wrapText="1"/>
      <protection hidden="1"/>
    </xf>
    <xf numFmtId="164" fontId="8" fillId="3" borderId="27" xfId="3" applyFont="1" applyFill="1" applyBorder="1" applyAlignment="1" applyProtection="1">
      <alignment vertical="center"/>
      <protection hidden="1"/>
    </xf>
    <xf numFmtId="1" fontId="11" fillId="3" borderId="5" xfId="3" applyNumberFormat="1" applyFont="1" applyFill="1" applyBorder="1" applyAlignment="1" applyProtection="1">
      <alignment horizontal="center" vertical="center"/>
      <protection hidden="1"/>
    </xf>
    <xf numFmtId="164" fontId="10" fillId="3" borderId="28" xfId="3" applyFont="1" applyFill="1" applyBorder="1" applyAlignment="1" applyProtection="1">
      <alignment vertical="center" wrapText="1"/>
      <protection hidden="1"/>
    </xf>
    <xf numFmtId="4" fontId="8" fillId="3" borderId="3" xfId="3" applyNumberFormat="1" applyFont="1" applyFill="1" applyBorder="1" applyAlignment="1" applyProtection="1">
      <alignment vertical="center"/>
      <protection hidden="1"/>
    </xf>
    <xf numFmtId="164" fontId="10" fillId="3" borderId="28" xfId="3" applyFont="1" applyFill="1" applyBorder="1" applyAlignment="1" applyProtection="1">
      <alignment horizontal="right" vertical="center"/>
      <protection hidden="1"/>
    </xf>
    <xf numFmtId="164" fontId="9" fillId="3" borderId="28" xfId="3" applyFont="1" applyFill="1" applyBorder="1" applyAlignment="1" applyProtection="1">
      <alignment horizontal="right" vertical="center"/>
      <protection hidden="1"/>
    </xf>
    <xf numFmtId="164" fontId="7" fillId="3" borderId="4" xfId="3" applyFont="1" applyFill="1" applyBorder="1" applyAlignment="1" applyProtection="1">
      <alignment horizontal="center" vertical="center" wrapText="1"/>
      <protection hidden="1"/>
    </xf>
    <xf numFmtId="10" fontId="3" fillId="3" borderId="0" xfId="4" applyNumberFormat="1" applyFont="1" applyFill="1" applyBorder="1" applyAlignment="1" applyProtection="1">
      <alignment vertical="center"/>
      <protection hidden="1"/>
    </xf>
    <xf numFmtId="165" fontId="3" fillId="3" borderId="0" xfId="3" applyNumberFormat="1" applyFont="1" applyFill="1" applyBorder="1" applyAlignment="1" applyProtection="1">
      <alignment vertical="center"/>
      <protection hidden="1"/>
    </xf>
    <xf numFmtId="1" fontId="11" fillId="3" borderId="5" xfId="3" applyNumberFormat="1" applyFont="1" applyFill="1" applyBorder="1" applyAlignment="1">
      <alignment horizontal="center" vertical="center"/>
    </xf>
    <xf numFmtId="164" fontId="3" fillId="0" borderId="0" xfId="3" applyFont="1" applyAlignment="1" applyProtection="1">
      <alignment vertical="center"/>
      <protection hidden="1"/>
    </xf>
    <xf numFmtId="164" fontId="17" fillId="3" borderId="0" xfId="3" applyFont="1" applyFill="1" applyBorder="1" applyAlignment="1" applyProtection="1">
      <alignment vertical="center" wrapText="1"/>
      <protection hidden="1"/>
    </xf>
    <xf numFmtId="164" fontId="17" fillId="3" borderId="11" xfId="3" applyFont="1" applyFill="1" applyBorder="1" applyAlignment="1" applyProtection="1">
      <alignment vertical="center" wrapText="1"/>
      <protection hidden="1"/>
    </xf>
    <xf numFmtId="164" fontId="17" fillId="3" borderId="6" xfId="3" applyFont="1" applyFill="1" applyBorder="1" applyAlignment="1" applyProtection="1">
      <alignment vertical="center" wrapText="1"/>
      <protection hidden="1"/>
    </xf>
    <xf numFmtId="168" fontId="17" fillId="3" borderId="0" xfId="3" applyNumberFormat="1" applyFont="1" applyFill="1" applyBorder="1" applyAlignment="1" applyProtection="1">
      <alignment vertical="center" wrapText="1"/>
      <protection hidden="1"/>
    </xf>
    <xf numFmtId="164" fontId="17" fillId="3" borderId="11" xfId="3" applyFont="1" applyFill="1" applyBorder="1" applyAlignment="1" applyProtection="1">
      <alignment wrapText="1"/>
      <protection hidden="1"/>
    </xf>
    <xf numFmtId="0" fontId="0" fillId="3" borderId="9" xfId="0" applyFill="1" applyBorder="1" applyProtection="1">
      <protection hidden="1"/>
    </xf>
    <xf numFmtId="0" fontId="0" fillId="3" borderId="8" xfId="0" applyFill="1" applyBorder="1" applyProtection="1">
      <protection hidden="1"/>
    </xf>
    <xf numFmtId="164" fontId="17" fillId="3" borderId="12" xfId="3" applyFont="1" applyFill="1" applyBorder="1" applyAlignment="1" applyProtection="1">
      <alignment horizontal="center" vertical="center" wrapText="1"/>
      <protection hidden="1"/>
    </xf>
    <xf numFmtId="164" fontId="17" fillId="3" borderId="12" xfId="3" applyFont="1" applyFill="1" applyBorder="1" applyAlignment="1" applyProtection="1">
      <alignment vertical="center" wrapText="1"/>
      <protection hidden="1"/>
    </xf>
    <xf numFmtId="0" fontId="0" fillId="3" borderId="10" xfId="0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43" fontId="0" fillId="0" borderId="0" xfId="1" applyFont="1" applyProtection="1">
      <protection hidden="1"/>
    </xf>
    <xf numFmtId="9" fontId="0" fillId="0" borderId="0" xfId="2" applyFont="1" applyProtection="1">
      <protection hidden="1"/>
    </xf>
    <xf numFmtId="9" fontId="0" fillId="0" borderId="0" xfId="0" applyNumberFormat="1" applyProtection="1">
      <protection hidden="1"/>
    </xf>
    <xf numFmtId="4" fontId="8" fillId="3" borderId="3" xfId="4" applyNumberFormat="1" applyFont="1" applyFill="1" applyBorder="1" applyAlignment="1" applyProtection="1">
      <alignment horizontal="center" vertical="center"/>
      <protection hidden="1"/>
    </xf>
    <xf numFmtId="165" fontId="3" fillId="3" borderId="0" xfId="3" applyNumberFormat="1" applyFont="1" applyFill="1" applyAlignment="1" applyProtection="1">
      <alignment vertical="center"/>
      <protection hidden="1"/>
    </xf>
    <xf numFmtId="165" fontId="3" fillId="0" borderId="0" xfId="3" applyNumberFormat="1" applyFont="1" applyAlignment="1">
      <alignment vertical="center"/>
    </xf>
    <xf numFmtId="4" fontId="8" fillId="3" borderId="3" xfId="5" applyNumberFormat="1" applyFont="1" applyFill="1" applyBorder="1" applyAlignment="1" applyProtection="1">
      <alignment horizontal="center" vertical="center"/>
      <protection hidden="1"/>
    </xf>
    <xf numFmtId="164" fontId="3" fillId="3" borderId="0" xfId="3" applyFont="1" applyFill="1" applyAlignment="1" applyProtection="1">
      <alignment vertical="center"/>
      <protection hidden="1"/>
    </xf>
    <xf numFmtId="10" fontId="8" fillId="3" borderId="3" xfId="2" applyNumberFormat="1" applyFont="1" applyFill="1" applyBorder="1" applyAlignment="1" applyProtection="1">
      <alignment horizontal="center" vertical="center"/>
      <protection hidden="1"/>
    </xf>
    <xf numFmtId="4" fontId="7" fillId="3" borderId="1" xfId="4" applyNumberFormat="1" applyFont="1" applyFill="1" applyBorder="1" applyAlignment="1" applyProtection="1">
      <alignment horizontal="center" vertical="center" wrapText="1"/>
      <protection hidden="1"/>
    </xf>
    <xf numFmtId="164" fontId="3" fillId="5" borderId="0" xfId="3" applyFont="1" applyFill="1" applyAlignment="1">
      <alignment vertical="center"/>
    </xf>
    <xf numFmtId="164" fontId="28" fillId="3" borderId="0" xfId="3" applyFont="1" applyFill="1" applyAlignment="1">
      <alignment vertical="center" wrapText="1"/>
    </xf>
    <xf numFmtId="164" fontId="4" fillId="3" borderId="10" xfId="3" applyFont="1" applyFill="1" applyBorder="1" applyAlignment="1" applyProtection="1">
      <alignment vertical="center" wrapText="1"/>
      <protection hidden="1"/>
    </xf>
    <xf numFmtId="164" fontId="4" fillId="3" borderId="9" xfId="3" applyFont="1" applyFill="1" applyBorder="1" applyAlignment="1" applyProtection="1">
      <alignment vertical="center" wrapText="1"/>
      <protection hidden="1"/>
    </xf>
    <xf numFmtId="164" fontId="4" fillId="3" borderId="8" xfId="3" applyFont="1" applyFill="1" applyBorder="1" applyAlignment="1" applyProtection="1">
      <alignment vertical="center" wrapText="1"/>
      <protection hidden="1"/>
    </xf>
    <xf numFmtId="164" fontId="29" fillId="0" borderId="0" xfId="3" applyFont="1" applyAlignment="1">
      <alignment vertical="center"/>
    </xf>
    <xf numFmtId="1" fontId="10" fillId="0" borderId="35" xfId="3" applyNumberFormat="1" applyFont="1" applyBorder="1" applyAlignment="1" applyProtection="1">
      <alignment horizontal="center" vertical="center"/>
      <protection locked="0"/>
    </xf>
    <xf numFmtId="164" fontId="17" fillId="3" borderId="12" xfId="3" applyFont="1" applyFill="1" applyBorder="1" applyAlignment="1" applyProtection="1">
      <alignment horizontal="center" vertical="center" wrapText="1"/>
    </xf>
    <xf numFmtId="164" fontId="26" fillId="3" borderId="5" xfId="3" applyFont="1" applyFill="1" applyBorder="1" applyAlignment="1" applyProtection="1">
      <alignment horizontal="center" vertical="center"/>
    </xf>
    <xf numFmtId="164" fontId="14" fillId="3" borderId="3" xfId="3" applyFont="1" applyFill="1" applyBorder="1" applyAlignment="1" applyProtection="1">
      <alignment horizontal="center" vertical="center" wrapText="1"/>
    </xf>
    <xf numFmtId="164" fontId="14" fillId="3" borderId="35" xfId="3" applyFont="1" applyFill="1" applyBorder="1" applyAlignment="1" applyProtection="1">
      <alignment horizontal="center" vertical="center" wrapText="1"/>
    </xf>
    <xf numFmtId="164" fontId="8" fillId="3" borderId="28" xfId="3" applyFont="1" applyFill="1" applyBorder="1" applyAlignment="1" applyProtection="1">
      <alignment horizontal="center" vertical="center" wrapText="1"/>
    </xf>
    <xf numFmtId="164" fontId="8" fillId="3" borderId="3" xfId="3" applyFont="1" applyFill="1" applyBorder="1" applyAlignment="1" applyProtection="1">
      <alignment vertical="center" wrapText="1"/>
    </xf>
    <xf numFmtId="164" fontId="8" fillId="3" borderId="12" xfId="3" applyFont="1" applyFill="1" applyBorder="1" applyAlignment="1" applyProtection="1">
      <alignment horizontal="center" vertical="center" wrapText="1"/>
    </xf>
    <xf numFmtId="164" fontId="9" fillId="3" borderId="3" xfId="3" applyFont="1" applyFill="1" applyBorder="1" applyAlignment="1" applyProtection="1">
      <alignment horizontal="right" vertical="center" wrapText="1"/>
    </xf>
    <xf numFmtId="10" fontId="9" fillId="3" borderId="3" xfId="2" applyNumberFormat="1" applyFont="1" applyFill="1" applyBorder="1" applyAlignment="1" applyProtection="1">
      <alignment vertical="center"/>
    </xf>
    <xf numFmtId="10" fontId="9" fillId="3" borderId="35" xfId="2" applyNumberFormat="1" applyFont="1" applyFill="1" applyBorder="1" applyAlignment="1" applyProtection="1">
      <alignment vertical="center"/>
    </xf>
    <xf numFmtId="164" fontId="8" fillId="3" borderId="25" xfId="3" applyFont="1" applyFill="1" applyBorder="1" applyAlignment="1" applyProtection="1">
      <alignment horizontal="center" vertical="center" wrapText="1"/>
    </xf>
    <xf numFmtId="164" fontId="18" fillId="3" borderId="24" xfId="3" applyFont="1" applyFill="1" applyBorder="1" applyAlignment="1" applyProtection="1">
      <alignment horizontal="right" vertical="center" wrapText="1"/>
    </xf>
    <xf numFmtId="10" fontId="9" fillId="3" borderId="0" xfId="2" applyNumberFormat="1" applyFont="1" applyFill="1" applyBorder="1" applyAlignment="1" applyProtection="1">
      <alignment vertical="center"/>
    </xf>
    <xf numFmtId="10" fontId="9" fillId="3" borderId="11" xfId="2" applyNumberFormat="1" applyFont="1" applyFill="1" applyBorder="1" applyAlignment="1" applyProtection="1">
      <alignment vertical="center"/>
    </xf>
    <xf numFmtId="164" fontId="8" fillId="3" borderId="26" xfId="3" applyFont="1" applyFill="1" applyBorder="1" applyAlignment="1" applyProtection="1">
      <alignment horizontal="center" vertical="center" wrapText="1"/>
    </xf>
    <xf numFmtId="164" fontId="8" fillId="3" borderId="7" xfId="3" applyFont="1" applyFill="1" applyBorder="1" applyAlignment="1" applyProtection="1">
      <alignment vertical="center" wrapText="1"/>
    </xf>
    <xf numFmtId="164" fontId="18" fillId="3" borderId="22" xfId="3" applyFont="1" applyFill="1" applyBorder="1" applyAlignment="1" applyProtection="1">
      <alignment horizontal="center" vertical="center" wrapText="1"/>
    </xf>
    <xf numFmtId="164" fontId="7" fillId="3" borderId="20" xfId="3" applyFont="1" applyFill="1" applyBorder="1" applyAlignment="1" applyProtection="1">
      <alignment horizontal="center" vertical="center" wrapText="1"/>
    </xf>
    <xf numFmtId="44" fontId="8" fillId="2" borderId="3" xfId="6" applyFont="1" applyFill="1" applyBorder="1" applyAlignment="1" applyProtection="1">
      <alignment vertical="center"/>
      <protection locked="0"/>
    </xf>
    <xf numFmtId="44" fontId="8" fillId="2" borderId="35" xfId="6" applyFont="1" applyFill="1" applyBorder="1" applyAlignment="1" applyProtection="1">
      <alignment vertical="center"/>
      <protection locked="0"/>
    </xf>
    <xf numFmtId="164" fontId="17" fillId="3" borderId="0" xfId="3" applyFont="1" applyFill="1" applyBorder="1" applyAlignment="1" applyProtection="1">
      <alignment vertical="center" wrapText="1"/>
    </xf>
    <xf numFmtId="164" fontId="25" fillId="3" borderId="0" xfId="3" applyFont="1" applyFill="1" applyBorder="1" applyAlignment="1" applyProtection="1">
      <alignment vertical="center" wrapText="1"/>
    </xf>
    <xf numFmtId="164" fontId="25" fillId="3" borderId="11" xfId="3" applyFont="1" applyFill="1" applyBorder="1" applyAlignment="1" applyProtection="1">
      <alignment vertical="center" wrapText="1"/>
    </xf>
    <xf numFmtId="164" fontId="17" fillId="3" borderId="11" xfId="3" applyFont="1" applyFill="1" applyBorder="1" applyAlignment="1" applyProtection="1">
      <alignment vertical="center" wrapText="1"/>
    </xf>
    <xf numFmtId="164" fontId="17" fillId="3" borderId="10" xfId="3" applyFont="1" applyFill="1" applyBorder="1" applyAlignment="1" applyProtection="1">
      <alignment horizontal="center" vertical="center" wrapText="1"/>
    </xf>
    <xf numFmtId="164" fontId="17" fillId="3" borderId="9" xfId="3" applyFont="1" applyFill="1" applyBorder="1" applyAlignment="1" applyProtection="1">
      <alignment vertical="center" wrapText="1"/>
    </xf>
    <xf numFmtId="164" fontId="17" fillId="3" borderId="8" xfId="3" applyFont="1" applyFill="1" applyBorder="1" applyAlignment="1" applyProtection="1">
      <alignment vertical="center" wrapText="1"/>
    </xf>
    <xf numFmtId="164" fontId="30" fillId="3" borderId="11" xfId="3" applyFont="1" applyFill="1" applyBorder="1" applyAlignment="1" applyProtection="1">
      <alignment vertical="top" wrapText="1"/>
    </xf>
    <xf numFmtId="164" fontId="30" fillId="3" borderId="0" xfId="3" applyFont="1" applyFill="1" applyBorder="1" applyAlignment="1" applyProtection="1">
      <alignment vertical="top" wrapText="1"/>
    </xf>
    <xf numFmtId="0" fontId="19" fillId="4" borderId="18" xfId="0" applyFont="1" applyFill="1" applyBorder="1" applyAlignment="1" applyProtection="1">
      <alignment horizontal="center" vertical="center" wrapText="1"/>
      <protection hidden="1"/>
    </xf>
    <xf numFmtId="0" fontId="20" fillId="4" borderId="17" xfId="0" applyFont="1" applyFill="1" applyBorder="1" applyAlignment="1" applyProtection="1">
      <alignment horizontal="center" vertical="center" wrapText="1"/>
      <protection hidden="1"/>
    </xf>
    <xf numFmtId="0" fontId="20" fillId="4" borderId="16" xfId="0" applyFont="1" applyFill="1" applyBorder="1" applyAlignment="1" applyProtection="1">
      <alignment horizontal="center" vertical="center" wrapText="1"/>
      <protection hidden="1"/>
    </xf>
    <xf numFmtId="0" fontId="20" fillId="4" borderId="12" xfId="0" applyFont="1" applyFill="1" applyBorder="1" applyAlignment="1" applyProtection="1">
      <alignment horizontal="center" vertical="center" wrapText="1"/>
      <protection hidden="1"/>
    </xf>
    <xf numFmtId="0" fontId="20" fillId="4" borderId="0" xfId="0" applyFont="1" applyFill="1" applyAlignment="1" applyProtection="1">
      <alignment horizontal="center" vertical="center" wrapText="1"/>
      <protection hidden="1"/>
    </xf>
    <xf numFmtId="0" fontId="20" fillId="4" borderId="11" xfId="0" applyFont="1" applyFill="1" applyBorder="1" applyAlignment="1" applyProtection="1">
      <alignment horizontal="center" vertical="center" wrapText="1"/>
      <protection hidden="1"/>
    </xf>
    <xf numFmtId="0" fontId="20" fillId="4" borderId="10" xfId="0" applyFont="1" applyFill="1" applyBorder="1" applyAlignment="1" applyProtection="1">
      <alignment horizontal="center" vertical="center" wrapText="1"/>
      <protection hidden="1"/>
    </xf>
    <xf numFmtId="0" fontId="20" fillId="4" borderId="9" xfId="0" applyFont="1" applyFill="1" applyBorder="1" applyAlignment="1" applyProtection="1">
      <alignment horizontal="center" vertical="center" wrapText="1"/>
      <protection hidden="1"/>
    </xf>
    <xf numFmtId="0" fontId="20" fillId="4" borderId="8" xfId="0" applyFont="1" applyFill="1" applyBorder="1" applyAlignment="1" applyProtection="1">
      <alignment horizontal="center" vertical="center" wrapText="1"/>
      <protection hidden="1"/>
    </xf>
    <xf numFmtId="164" fontId="21" fillId="3" borderId="18" xfId="3" applyFont="1" applyFill="1" applyBorder="1" applyAlignment="1" applyProtection="1">
      <alignment horizontal="center" vertical="center" wrapText="1"/>
      <protection hidden="1"/>
    </xf>
    <xf numFmtId="164" fontId="21" fillId="3" borderId="17" xfId="3" applyFont="1" applyFill="1" applyBorder="1" applyAlignment="1" applyProtection="1">
      <alignment horizontal="center" vertical="center" wrapText="1"/>
      <protection hidden="1"/>
    </xf>
    <xf numFmtId="164" fontId="21" fillId="3" borderId="16" xfId="3" applyFont="1" applyFill="1" applyBorder="1" applyAlignment="1" applyProtection="1">
      <alignment horizontal="center" vertical="center" wrapText="1"/>
      <protection hidden="1"/>
    </xf>
    <xf numFmtId="164" fontId="21" fillId="3" borderId="12" xfId="3" applyFont="1" applyFill="1" applyBorder="1" applyAlignment="1" applyProtection="1">
      <alignment horizontal="center" vertical="center" wrapText="1"/>
      <protection hidden="1"/>
    </xf>
    <xf numFmtId="164" fontId="21" fillId="3" borderId="0" xfId="3" applyFont="1" applyFill="1" applyBorder="1" applyAlignment="1" applyProtection="1">
      <alignment horizontal="center" vertical="center" wrapText="1"/>
      <protection hidden="1"/>
    </xf>
    <xf numFmtId="164" fontId="21" fillId="3" borderId="11" xfId="3" applyFont="1" applyFill="1" applyBorder="1" applyAlignment="1" applyProtection="1">
      <alignment horizontal="center" vertical="center" wrapText="1"/>
      <protection hidden="1"/>
    </xf>
    <xf numFmtId="164" fontId="16" fillId="4" borderId="12" xfId="3" applyFont="1" applyFill="1" applyBorder="1" applyAlignment="1" applyProtection="1">
      <alignment horizontal="center" vertical="center" wrapText="1"/>
      <protection hidden="1"/>
    </xf>
    <xf numFmtId="164" fontId="16" fillId="4" borderId="0" xfId="3" applyFont="1" applyFill="1" applyBorder="1" applyAlignment="1" applyProtection="1">
      <alignment horizontal="center" vertical="center" wrapText="1"/>
      <protection hidden="1"/>
    </xf>
    <xf numFmtId="164" fontId="16" fillId="4" borderId="11" xfId="3" applyFont="1" applyFill="1" applyBorder="1" applyAlignment="1" applyProtection="1">
      <alignment horizontal="center" vertical="center" wrapText="1"/>
      <protection hidden="1"/>
    </xf>
    <xf numFmtId="164" fontId="7" fillId="3" borderId="30" xfId="3" applyFont="1" applyFill="1" applyBorder="1" applyAlignment="1" applyProtection="1">
      <alignment horizontal="center" vertical="center" wrapText="1"/>
      <protection hidden="1"/>
    </xf>
    <xf numFmtId="164" fontId="7" fillId="3" borderId="29" xfId="3" applyFont="1" applyFill="1" applyBorder="1" applyAlignment="1" applyProtection="1">
      <alignment horizontal="center" vertical="center" wrapText="1"/>
      <protection hidden="1"/>
    </xf>
    <xf numFmtId="164" fontId="7" fillId="3" borderId="31" xfId="3" applyFont="1" applyFill="1" applyBorder="1" applyAlignment="1" applyProtection="1">
      <alignment horizontal="center" vertical="center" wrapText="1"/>
      <protection hidden="1"/>
    </xf>
    <xf numFmtId="164" fontId="24" fillId="3" borderId="12" xfId="3" applyFont="1" applyFill="1" applyBorder="1" applyAlignment="1" applyProtection="1">
      <alignment horizontal="center" vertical="center" wrapText="1"/>
      <protection hidden="1"/>
    </xf>
    <xf numFmtId="164" fontId="24" fillId="3" borderId="0" xfId="3" applyFont="1" applyFill="1" applyBorder="1" applyAlignment="1" applyProtection="1">
      <alignment horizontal="center" vertical="center" wrapText="1"/>
      <protection hidden="1"/>
    </xf>
    <xf numFmtId="164" fontId="24" fillId="3" borderId="11" xfId="3" applyFont="1" applyFill="1" applyBorder="1" applyAlignment="1" applyProtection="1">
      <alignment horizontal="center" vertical="center" wrapText="1"/>
      <protection hidden="1"/>
    </xf>
    <xf numFmtId="164" fontId="24" fillId="3" borderId="10" xfId="3" applyFont="1" applyFill="1" applyBorder="1" applyAlignment="1" applyProtection="1">
      <alignment horizontal="center" vertical="center" wrapText="1"/>
      <protection hidden="1"/>
    </xf>
    <xf numFmtId="164" fontId="24" fillId="3" borderId="9" xfId="3" applyFont="1" applyFill="1" applyBorder="1" applyAlignment="1" applyProtection="1">
      <alignment horizontal="center" vertical="center" wrapText="1"/>
      <protection hidden="1"/>
    </xf>
    <xf numFmtId="164" fontId="24" fillId="3" borderId="8" xfId="3" applyFont="1" applyFill="1" applyBorder="1" applyAlignment="1" applyProtection="1">
      <alignment horizontal="center" vertical="center" wrapText="1"/>
      <protection hidden="1"/>
    </xf>
    <xf numFmtId="164" fontId="13" fillId="3" borderId="6" xfId="3" applyFont="1" applyFill="1" applyBorder="1" applyAlignment="1" applyProtection="1">
      <alignment horizontal="center" vertical="center" wrapText="1"/>
      <protection hidden="1"/>
    </xf>
    <xf numFmtId="164" fontId="13" fillId="3" borderId="11" xfId="3" applyFont="1" applyFill="1" applyBorder="1" applyAlignment="1" applyProtection="1">
      <alignment horizontal="center" vertical="center" wrapText="1"/>
      <protection hidden="1"/>
    </xf>
    <xf numFmtId="164" fontId="4" fillId="3" borderId="12" xfId="3" applyFont="1" applyFill="1" applyBorder="1" applyAlignment="1" applyProtection="1">
      <alignment horizontal="center" vertical="center" wrapText="1"/>
      <protection hidden="1"/>
    </xf>
    <xf numFmtId="164" fontId="4" fillId="3" borderId="0" xfId="3" applyFont="1" applyFill="1" applyBorder="1" applyAlignment="1" applyProtection="1">
      <alignment horizontal="center" vertical="center" wrapText="1"/>
      <protection hidden="1"/>
    </xf>
    <xf numFmtId="164" fontId="4" fillId="3" borderId="11" xfId="3" applyFont="1" applyFill="1" applyBorder="1" applyAlignment="1" applyProtection="1">
      <alignment horizontal="center" vertical="center" wrapText="1"/>
      <protection hidden="1"/>
    </xf>
    <xf numFmtId="164" fontId="4" fillId="3" borderId="15" xfId="3" applyFont="1" applyFill="1" applyBorder="1" applyAlignment="1" applyProtection="1">
      <alignment horizontal="center" vertical="center" wrapText="1"/>
      <protection hidden="1"/>
    </xf>
    <xf numFmtId="164" fontId="4" fillId="3" borderId="14" xfId="3" applyFont="1" applyFill="1" applyBorder="1" applyAlignment="1" applyProtection="1">
      <alignment horizontal="center" vertical="center" wrapText="1"/>
      <protection hidden="1"/>
    </xf>
    <xf numFmtId="164" fontId="4" fillId="3" borderId="13" xfId="3" applyFont="1" applyFill="1" applyBorder="1" applyAlignment="1" applyProtection="1">
      <alignment horizontal="center" vertical="center" wrapText="1"/>
      <protection hidden="1"/>
    </xf>
    <xf numFmtId="164" fontId="24" fillId="3" borderId="32" xfId="3" applyFont="1" applyFill="1" applyBorder="1" applyAlignment="1" applyProtection="1">
      <alignment horizontal="center" vertical="center" wrapText="1"/>
      <protection hidden="1"/>
    </xf>
    <xf numFmtId="164" fontId="24" fillId="3" borderId="33" xfId="3" applyFont="1" applyFill="1" applyBorder="1" applyAlignment="1" applyProtection="1">
      <alignment horizontal="center" vertical="center" wrapText="1"/>
      <protection hidden="1"/>
    </xf>
    <xf numFmtId="164" fontId="24" fillId="3" borderId="34" xfId="3" applyFont="1" applyFill="1" applyBorder="1" applyAlignment="1" applyProtection="1">
      <alignment horizontal="center" vertical="center" wrapText="1"/>
      <protection hidden="1"/>
    </xf>
    <xf numFmtId="164" fontId="7" fillId="3" borderId="15" xfId="3" applyFont="1" applyFill="1" applyBorder="1" applyAlignment="1" applyProtection="1">
      <alignment horizontal="center" vertical="center" wrapText="1"/>
      <protection hidden="1"/>
    </xf>
    <xf numFmtId="164" fontId="7" fillId="3" borderId="14" xfId="3" applyFont="1" applyFill="1" applyBorder="1" applyAlignment="1" applyProtection="1">
      <alignment horizontal="center" vertical="center" wrapText="1"/>
      <protection hidden="1"/>
    </xf>
    <xf numFmtId="164" fontId="7" fillId="3" borderId="13" xfId="3" applyFont="1" applyFill="1" applyBorder="1" applyAlignment="1" applyProtection="1">
      <alignment horizontal="center" vertical="center" wrapText="1"/>
      <protection hidden="1"/>
    </xf>
    <xf numFmtId="164" fontId="21" fillId="3" borderId="15" xfId="3" applyFont="1" applyFill="1" applyBorder="1" applyAlignment="1" applyProtection="1">
      <alignment horizontal="center" vertical="center" wrapText="1"/>
      <protection hidden="1"/>
    </xf>
    <xf numFmtId="164" fontId="21" fillId="3" borderId="14" xfId="3" applyFont="1" applyFill="1" applyBorder="1" applyAlignment="1" applyProtection="1">
      <alignment horizontal="center" vertical="center" wrapText="1"/>
      <protection hidden="1"/>
    </xf>
    <xf numFmtId="164" fontId="21" fillId="3" borderId="13" xfId="3" applyFont="1" applyFill="1" applyBorder="1" applyAlignment="1" applyProtection="1">
      <alignment horizontal="center" vertical="center" wrapText="1"/>
      <protection hidden="1"/>
    </xf>
    <xf numFmtId="164" fontId="16" fillId="4" borderId="30" xfId="3" applyFont="1" applyFill="1" applyBorder="1" applyAlignment="1" applyProtection="1">
      <alignment horizontal="center" vertical="center" wrapText="1"/>
      <protection hidden="1"/>
    </xf>
    <xf numFmtId="164" fontId="16" fillId="4" borderId="29" xfId="3" applyFont="1" applyFill="1" applyBorder="1" applyAlignment="1" applyProtection="1">
      <alignment horizontal="center" vertical="center" wrapText="1"/>
      <protection hidden="1"/>
    </xf>
    <xf numFmtId="164" fontId="16" fillId="4" borderId="31" xfId="3" applyFont="1" applyFill="1" applyBorder="1" applyAlignment="1" applyProtection="1">
      <alignment horizontal="center" vertical="center" wrapText="1"/>
      <protection hidden="1"/>
    </xf>
    <xf numFmtId="164" fontId="21" fillId="3" borderId="18" xfId="3" applyFont="1" applyFill="1" applyBorder="1" applyAlignment="1">
      <alignment horizontal="center" vertical="center" wrapText="1"/>
    </xf>
    <xf numFmtId="164" fontId="21" fillId="3" borderId="17" xfId="3" applyFont="1" applyFill="1" applyBorder="1" applyAlignment="1">
      <alignment horizontal="center" vertical="center" wrapText="1"/>
    </xf>
    <xf numFmtId="164" fontId="21" fillId="3" borderId="16" xfId="3" applyFont="1" applyFill="1" applyBorder="1" applyAlignment="1">
      <alignment horizontal="center" vertical="center" wrapText="1"/>
    </xf>
    <xf numFmtId="164" fontId="21" fillId="3" borderId="15" xfId="3" applyFont="1" applyFill="1" applyBorder="1" applyAlignment="1">
      <alignment horizontal="center" vertical="center" wrapText="1"/>
    </xf>
    <xf numFmtId="164" fontId="21" fillId="3" borderId="14" xfId="3" applyFont="1" applyFill="1" applyBorder="1" applyAlignment="1">
      <alignment horizontal="center" vertical="center" wrapText="1"/>
    </xf>
    <xf numFmtId="164" fontId="21" fillId="3" borderId="13" xfId="3" applyFont="1" applyFill="1" applyBorder="1" applyAlignment="1">
      <alignment horizontal="center" vertical="center" wrapText="1"/>
    </xf>
    <xf numFmtId="164" fontId="7" fillId="3" borderId="30" xfId="3" applyFont="1" applyFill="1" applyBorder="1" applyAlignment="1">
      <alignment horizontal="center" vertical="center" wrapText="1"/>
    </xf>
    <xf numFmtId="164" fontId="7" fillId="3" borderId="29" xfId="3" applyFont="1" applyFill="1" applyBorder="1" applyAlignment="1">
      <alignment horizontal="center" vertical="center" wrapText="1"/>
    </xf>
    <xf numFmtId="164" fontId="7" fillId="3" borderId="31" xfId="3" applyFont="1" applyFill="1" applyBorder="1" applyAlignment="1">
      <alignment horizontal="center" vertical="center" wrapText="1"/>
    </xf>
    <xf numFmtId="164" fontId="16" fillId="4" borderId="30" xfId="3" applyFont="1" applyFill="1" applyBorder="1" applyAlignment="1">
      <alignment horizontal="center" vertical="center" wrapText="1"/>
    </xf>
    <xf numFmtId="164" fontId="16" fillId="4" borderId="29" xfId="3" applyFont="1" applyFill="1" applyBorder="1" applyAlignment="1">
      <alignment horizontal="center" vertical="center" wrapText="1"/>
    </xf>
    <xf numFmtId="164" fontId="16" fillId="4" borderId="31" xfId="3" applyFont="1" applyFill="1" applyBorder="1" applyAlignment="1">
      <alignment horizontal="center" vertical="center" wrapText="1"/>
    </xf>
    <xf numFmtId="164" fontId="13" fillId="3" borderId="6" xfId="3" applyFont="1" applyFill="1" applyBorder="1" applyAlignment="1">
      <alignment horizontal="center" vertical="center" wrapText="1"/>
    </xf>
    <xf numFmtId="164" fontId="13" fillId="3" borderId="11" xfId="3" applyFont="1" applyFill="1" applyBorder="1" applyAlignment="1">
      <alignment horizontal="center" vertical="center" wrapText="1"/>
    </xf>
    <xf numFmtId="164" fontId="21" fillId="3" borderId="12" xfId="3" applyFont="1" applyFill="1" applyBorder="1" applyAlignment="1">
      <alignment horizontal="center" vertical="center" wrapText="1"/>
    </xf>
    <xf numFmtId="164" fontId="21" fillId="3" borderId="0" xfId="3" applyFont="1" applyFill="1" applyBorder="1" applyAlignment="1">
      <alignment horizontal="center" vertical="center" wrapText="1"/>
    </xf>
    <xf numFmtId="164" fontId="21" fillId="3" borderId="11" xfId="3" applyFont="1" applyFill="1" applyBorder="1" applyAlignment="1">
      <alignment horizontal="center" vertical="center" wrapText="1"/>
    </xf>
    <xf numFmtId="164" fontId="16" fillId="4" borderId="32" xfId="3" applyFont="1" applyFill="1" applyBorder="1" applyAlignment="1">
      <alignment horizontal="center" vertical="center" wrapText="1"/>
    </xf>
    <xf numFmtId="164" fontId="16" fillId="4" borderId="33" xfId="3" applyFont="1" applyFill="1" applyBorder="1" applyAlignment="1">
      <alignment horizontal="center" vertical="center" wrapText="1"/>
    </xf>
    <xf numFmtId="164" fontId="16" fillId="4" borderId="34" xfId="3" applyFont="1" applyFill="1" applyBorder="1" applyAlignment="1">
      <alignment horizontal="center" vertical="center" wrapText="1"/>
    </xf>
    <xf numFmtId="164" fontId="16" fillId="4" borderId="15" xfId="3" applyFont="1" applyFill="1" applyBorder="1" applyAlignment="1">
      <alignment horizontal="center" vertical="center" wrapText="1"/>
    </xf>
    <xf numFmtId="164" fontId="16" fillId="4" borderId="14" xfId="3" applyFont="1" applyFill="1" applyBorder="1" applyAlignment="1">
      <alignment horizontal="center" vertical="center" wrapText="1"/>
    </xf>
    <xf numFmtId="164" fontId="16" fillId="4" borderId="13" xfId="3" applyFont="1" applyFill="1" applyBorder="1" applyAlignment="1">
      <alignment horizontal="center" vertical="center" wrapText="1"/>
    </xf>
    <xf numFmtId="164" fontId="28" fillId="3" borderId="12" xfId="3" applyFont="1" applyFill="1" applyBorder="1" applyAlignment="1">
      <alignment horizontal="center" vertical="center" wrapText="1"/>
    </xf>
    <xf numFmtId="164" fontId="28" fillId="3" borderId="0" xfId="3" applyFont="1" applyFill="1" applyAlignment="1">
      <alignment horizontal="center" vertical="center" wrapText="1"/>
    </xf>
    <xf numFmtId="164" fontId="28" fillId="3" borderId="11" xfId="3" applyFont="1" applyFill="1" applyBorder="1" applyAlignment="1">
      <alignment horizontal="center" vertical="center" wrapText="1"/>
    </xf>
    <xf numFmtId="164" fontId="16" fillId="3" borderId="30" xfId="3" applyFont="1" applyFill="1" applyBorder="1" applyAlignment="1">
      <alignment horizontal="center" vertical="center" wrapText="1"/>
    </xf>
    <xf numFmtId="164" fontId="16" fillId="3" borderId="29" xfId="3" applyFont="1" applyFill="1" applyBorder="1" applyAlignment="1">
      <alignment horizontal="center" vertical="center" wrapText="1"/>
    </xf>
    <xf numFmtId="164" fontId="16" fillId="3" borderId="31" xfId="3" applyFont="1" applyFill="1" applyBorder="1" applyAlignment="1">
      <alignment horizontal="center" vertical="center" wrapText="1"/>
    </xf>
    <xf numFmtId="164" fontId="25" fillId="3" borderId="0" xfId="3" applyFont="1" applyFill="1" applyAlignment="1" applyProtection="1">
      <alignment horizontal="center" vertical="center" wrapText="1"/>
      <protection hidden="1"/>
    </xf>
    <xf numFmtId="164" fontId="25" fillId="3" borderId="11" xfId="3" applyFont="1" applyFill="1" applyBorder="1" applyAlignment="1" applyProtection="1">
      <alignment horizontal="center" vertical="center" wrapText="1"/>
      <protection hidden="1"/>
    </xf>
    <xf numFmtId="164" fontId="21" fillId="3" borderId="18" xfId="3" applyFont="1" applyFill="1" applyBorder="1" applyAlignment="1" applyProtection="1">
      <alignment horizontal="center" vertical="center" wrapText="1"/>
    </xf>
    <xf numFmtId="164" fontId="21" fillId="3" borderId="17" xfId="3" applyFont="1" applyFill="1" applyBorder="1" applyAlignment="1" applyProtection="1">
      <alignment horizontal="center" vertical="center" wrapText="1"/>
    </xf>
    <xf numFmtId="164" fontId="21" fillId="3" borderId="16" xfId="3" applyFont="1" applyFill="1" applyBorder="1" applyAlignment="1" applyProtection="1">
      <alignment horizontal="center" vertical="center" wrapText="1"/>
    </xf>
    <xf numFmtId="164" fontId="21" fillId="3" borderId="15" xfId="3" applyFont="1" applyFill="1" applyBorder="1" applyAlignment="1" applyProtection="1">
      <alignment horizontal="center" vertical="center" wrapText="1"/>
    </xf>
    <xf numFmtId="164" fontId="21" fillId="3" borderId="14" xfId="3" applyFont="1" applyFill="1" applyBorder="1" applyAlignment="1" applyProtection="1">
      <alignment horizontal="center" vertical="center" wrapText="1"/>
    </xf>
    <xf numFmtId="164" fontId="21" fillId="3" borderId="13" xfId="3" applyFont="1" applyFill="1" applyBorder="1" applyAlignment="1" applyProtection="1">
      <alignment horizontal="center" vertical="center" wrapText="1"/>
    </xf>
    <xf numFmtId="164" fontId="7" fillId="3" borderId="30" xfId="3" applyFont="1" applyFill="1" applyBorder="1" applyAlignment="1" applyProtection="1">
      <alignment horizontal="center" vertical="center" wrapText="1"/>
    </xf>
    <xf numFmtId="164" fontId="7" fillId="3" borderId="29" xfId="3" applyFont="1" applyFill="1" applyBorder="1" applyAlignment="1" applyProtection="1">
      <alignment horizontal="center" vertical="center" wrapText="1"/>
    </xf>
    <xf numFmtId="164" fontId="7" fillId="3" borderId="31" xfId="3" applyFont="1" applyFill="1" applyBorder="1" applyAlignment="1" applyProtection="1">
      <alignment horizontal="center" vertical="center" wrapText="1"/>
    </xf>
    <xf numFmtId="164" fontId="16" fillId="4" borderId="32" xfId="3" applyFont="1" applyFill="1" applyBorder="1" applyAlignment="1" applyProtection="1">
      <alignment horizontal="center" vertical="center" wrapText="1"/>
    </xf>
    <xf numFmtId="164" fontId="16" fillId="4" borderId="33" xfId="3" applyFont="1" applyFill="1" applyBorder="1" applyAlignment="1" applyProtection="1">
      <alignment horizontal="center" vertical="center" wrapText="1"/>
    </xf>
    <xf numFmtId="164" fontId="16" fillId="4" borderId="34" xfId="3" applyFont="1" applyFill="1" applyBorder="1" applyAlignment="1" applyProtection="1">
      <alignment horizontal="center" vertical="center" wrapText="1"/>
    </xf>
    <xf numFmtId="164" fontId="16" fillId="4" borderId="15" xfId="3" applyFont="1" applyFill="1" applyBorder="1" applyAlignment="1" applyProtection="1">
      <alignment horizontal="center" vertical="center" wrapText="1"/>
    </xf>
    <xf numFmtId="164" fontId="16" fillId="4" borderId="14" xfId="3" applyFont="1" applyFill="1" applyBorder="1" applyAlignment="1" applyProtection="1">
      <alignment horizontal="center" vertical="center" wrapText="1"/>
    </xf>
    <xf numFmtId="164" fontId="16" fillId="4" borderId="13" xfId="3" applyFont="1" applyFill="1" applyBorder="1" applyAlignment="1" applyProtection="1">
      <alignment horizontal="center" vertical="center" wrapText="1"/>
    </xf>
    <xf numFmtId="164" fontId="30" fillId="3" borderId="6" xfId="3" applyFont="1" applyFill="1" applyBorder="1" applyAlignment="1" applyProtection="1">
      <alignment vertical="top" wrapText="1"/>
    </xf>
    <xf numFmtId="164" fontId="31" fillId="3" borderId="6" xfId="3" applyFont="1" applyFill="1" applyBorder="1" applyAlignment="1" applyProtection="1">
      <alignment horizontal="left" vertical="top" wrapText="1"/>
    </xf>
    <xf numFmtId="164" fontId="31" fillId="3" borderId="11" xfId="3" applyFont="1" applyFill="1" applyBorder="1" applyAlignment="1" applyProtection="1">
      <alignment horizontal="left" vertical="top" wrapText="1"/>
    </xf>
  </cellXfs>
  <cellStyles count="7">
    <cellStyle name="Migliaia" xfId="1" builtinId="3"/>
    <cellStyle name="Migliaia 2" xfId="5" xr:uid="{F1D98F8E-E40B-4030-8716-BE4E6316AC8D}"/>
    <cellStyle name="Normale" xfId="0" builtinId="0"/>
    <cellStyle name="Normale 2" xfId="3" xr:uid="{1E09D877-0870-4D76-B8C1-191C91293267}"/>
    <cellStyle name="Percentuale" xfId="2" builtinId="5"/>
    <cellStyle name="Percentuale 2" xfId="4" xr:uid="{9133900E-0E41-464C-B3DF-F8949FD2EC86}"/>
    <cellStyle name="Valuta" xfId="6" builtinId="4"/>
  </cellStyles>
  <dxfs count="17">
    <dxf>
      <font>
        <b/>
        <i val="0"/>
        <color rgb="FFC00000"/>
      </font>
      <fill>
        <patternFill>
          <bgColor theme="0" tint="-0.24994659260841701"/>
        </patternFill>
      </fill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7D30B-45E4-4D16-9BDB-B5B858786BD7}">
  <sheetPr>
    <tabColor rgb="FFFFFF00"/>
  </sheetPr>
  <dimension ref="C5:P20"/>
  <sheetViews>
    <sheetView topLeftCell="A4" workbookViewId="0">
      <selection activeCell="C6" sqref="C6:P20"/>
    </sheetView>
  </sheetViews>
  <sheetFormatPr defaultColWidth="9.1796875" defaultRowHeight="14.5" x14ac:dyDescent="0.35"/>
  <cols>
    <col min="1" max="16384" width="9.1796875" style="48"/>
  </cols>
  <sheetData>
    <row r="5" spans="3:16" ht="15" thickBot="1" x14ac:dyDescent="0.4"/>
    <row r="6" spans="3:16" x14ac:dyDescent="0.35">
      <c r="C6" s="125" t="s">
        <v>47</v>
      </c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7"/>
    </row>
    <row r="7" spans="3:16" x14ac:dyDescent="0.35">
      <c r="C7" s="128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30"/>
    </row>
    <row r="8" spans="3:16" x14ac:dyDescent="0.35">
      <c r="C8" s="128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30"/>
    </row>
    <row r="9" spans="3:16" x14ac:dyDescent="0.35">
      <c r="C9" s="128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30"/>
    </row>
    <row r="10" spans="3:16" x14ac:dyDescent="0.35">
      <c r="C10" s="128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30"/>
    </row>
    <row r="11" spans="3:16" x14ac:dyDescent="0.35">
      <c r="C11" s="128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30"/>
    </row>
    <row r="12" spans="3:16" x14ac:dyDescent="0.35">
      <c r="C12" s="128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30"/>
    </row>
    <row r="13" spans="3:16" x14ac:dyDescent="0.35">
      <c r="C13" s="128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30"/>
    </row>
    <row r="14" spans="3:16" x14ac:dyDescent="0.35">
      <c r="C14" s="128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30"/>
    </row>
    <row r="15" spans="3:16" x14ac:dyDescent="0.35">
      <c r="C15" s="128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30"/>
    </row>
    <row r="16" spans="3:16" x14ac:dyDescent="0.35">
      <c r="C16" s="128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30"/>
    </row>
    <row r="17" spans="3:16" x14ac:dyDescent="0.35">
      <c r="C17" s="128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30"/>
    </row>
    <row r="18" spans="3:16" x14ac:dyDescent="0.35">
      <c r="C18" s="128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30"/>
    </row>
    <row r="19" spans="3:16" x14ac:dyDescent="0.35">
      <c r="C19" s="128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30"/>
    </row>
    <row r="20" spans="3:16" ht="15" thickBot="1" x14ac:dyDescent="0.4">
      <c r="C20" s="131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3"/>
    </row>
  </sheetData>
  <sheetProtection algorithmName="SHA-512" hashValue="PFcqq7M2QHAT2e6yIcyesgt/Kg5GhubnNSDw8iH08qqBKigLjVft/b9wLH/sBPyjfa+G4Hujh8POhYL4d0yYkA==" saltValue="R4OPKsGeJxW+0rqjo30nuQ==" spinCount="100000" sheet="1" objects="1" scenarios="1"/>
  <mergeCells count="1">
    <mergeCell ref="C6:P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80365-182D-4C3F-85DB-BB2C4861863D}">
  <sheetPr>
    <tabColor theme="3" tint="0.59999389629810485"/>
    <pageSetUpPr fitToPage="1"/>
  </sheetPr>
  <dimension ref="A1:F31"/>
  <sheetViews>
    <sheetView zoomScaleNormal="100" workbookViewId="0">
      <selection activeCell="B6" sqref="B6"/>
    </sheetView>
  </sheetViews>
  <sheetFormatPr defaultColWidth="9.1796875" defaultRowHeight="10.5" x14ac:dyDescent="0.35"/>
  <cols>
    <col min="1" max="1" width="29" style="67" customWidth="1"/>
    <col min="2" max="4" width="15.26953125" style="67" customWidth="1"/>
    <col min="5" max="5" width="29" style="67" customWidth="1"/>
    <col min="6" max="6" width="7.81640625" style="67" customWidth="1"/>
    <col min="7" max="16384" width="9.1796875" style="67"/>
  </cols>
  <sheetData>
    <row r="1" spans="1:6" ht="20.149999999999999" customHeight="1" x14ac:dyDescent="0.35">
      <c r="A1" s="134" t="s">
        <v>14</v>
      </c>
      <c r="B1" s="135"/>
      <c r="C1" s="135"/>
      <c r="D1" s="135"/>
      <c r="E1" s="135"/>
      <c r="F1" s="136"/>
    </row>
    <row r="2" spans="1:6" ht="15" customHeight="1" x14ac:dyDescent="0.35">
      <c r="A2" s="137"/>
      <c r="B2" s="138"/>
      <c r="C2" s="138"/>
      <c r="D2" s="138"/>
      <c r="E2" s="138"/>
      <c r="F2" s="139"/>
    </row>
    <row r="3" spans="1:6" ht="50.15" customHeight="1" x14ac:dyDescent="0.35">
      <c r="A3" s="143" t="s">
        <v>13</v>
      </c>
      <c r="B3" s="144"/>
      <c r="C3" s="144"/>
      <c r="D3" s="144"/>
      <c r="E3" s="144"/>
      <c r="F3" s="145"/>
    </row>
    <row r="4" spans="1:6" ht="52.5" customHeight="1" x14ac:dyDescent="0.35">
      <c r="A4" s="140" t="s">
        <v>48</v>
      </c>
      <c r="B4" s="141"/>
      <c r="C4" s="141"/>
      <c r="D4" s="141"/>
      <c r="E4" s="141"/>
      <c r="F4" s="142"/>
    </row>
    <row r="5" spans="1:6" ht="24" customHeight="1" x14ac:dyDescent="0.35">
      <c r="A5" s="30"/>
      <c r="B5" s="10" t="s">
        <v>12</v>
      </c>
      <c r="C5" s="10" t="s">
        <v>11</v>
      </c>
      <c r="D5" s="10" t="s">
        <v>10</v>
      </c>
      <c r="E5" s="152" t="s">
        <v>49</v>
      </c>
      <c r="F5" s="153"/>
    </row>
    <row r="6" spans="1:6" ht="18.75" customHeight="1" x14ac:dyDescent="0.35">
      <c r="A6" s="31" t="s">
        <v>9</v>
      </c>
      <c r="B6" s="38" t="s">
        <v>54</v>
      </c>
      <c r="C6" s="38" t="s">
        <v>54</v>
      </c>
      <c r="D6" s="38" t="s">
        <v>54</v>
      </c>
      <c r="E6" s="55"/>
      <c r="F6" s="56"/>
    </row>
    <row r="7" spans="1:6" ht="18.75" customHeight="1" x14ac:dyDescent="0.35">
      <c r="A7" s="33"/>
      <c r="B7" s="28" t="s">
        <v>8</v>
      </c>
      <c r="C7" s="28" t="s">
        <v>8</v>
      </c>
      <c r="D7" s="28" t="s">
        <v>8</v>
      </c>
      <c r="E7" s="50"/>
      <c r="F7" s="51"/>
    </row>
    <row r="8" spans="1:6" ht="25" customHeight="1" x14ac:dyDescent="0.35">
      <c r="A8" s="34" t="s">
        <v>7</v>
      </c>
      <c r="B8" s="8">
        <v>0</v>
      </c>
      <c r="C8" s="8">
        <v>0</v>
      </c>
      <c r="D8" s="8">
        <v>0</v>
      </c>
      <c r="E8" s="50"/>
      <c r="F8" s="51"/>
    </row>
    <row r="9" spans="1:6" ht="25" customHeight="1" x14ac:dyDescent="0.35">
      <c r="A9" s="34" t="s">
        <v>6</v>
      </c>
      <c r="B9" s="8">
        <v>0</v>
      </c>
      <c r="C9" s="8">
        <v>0</v>
      </c>
      <c r="D9" s="8">
        <v>0</v>
      </c>
      <c r="E9" s="50"/>
      <c r="F9" s="51"/>
    </row>
    <row r="10" spans="1:6" ht="25" customHeight="1" x14ac:dyDescent="0.35">
      <c r="A10" s="34" t="s">
        <v>5</v>
      </c>
      <c r="B10" s="8">
        <v>0</v>
      </c>
      <c r="C10" s="8">
        <v>0</v>
      </c>
      <c r="D10" s="8">
        <v>0</v>
      </c>
      <c r="E10" s="50"/>
      <c r="F10" s="51"/>
    </row>
    <row r="11" spans="1:6" ht="25" customHeight="1" x14ac:dyDescent="0.35">
      <c r="A11" s="35" t="s">
        <v>4</v>
      </c>
      <c r="B11" s="7">
        <f>IFERROR((B8+B9)/B10,0)</f>
        <v>0</v>
      </c>
      <c r="C11" s="7">
        <f>IFERROR((C8+C9)/C10,0)</f>
        <v>0</v>
      </c>
      <c r="D11" s="7">
        <f>IFERROR((D8+D9)/D10,0)</f>
        <v>0</v>
      </c>
      <c r="E11" s="50"/>
      <c r="F11" s="51"/>
    </row>
    <row r="12" spans="1:6" ht="25" customHeight="1" thickBot="1" x14ac:dyDescent="0.4">
      <c r="A12" s="36" t="s">
        <v>3</v>
      </c>
      <c r="B12" s="6" t="str">
        <f>IF(B11&gt;=1,6,IF(B11&lt;=0,"domanda non ammissibile",B11*6))</f>
        <v>domanda non ammissibile</v>
      </c>
      <c r="C12" s="6" t="str">
        <f>IF(C11&gt;=1,6,IF(C11&lt;=0,"domanda non ammissibile",C11*6))</f>
        <v>domanda non ammissibile</v>
      </c>
      <c r="D12" s="6" t="str">
        <f>IF(D11&gt;=1,6,IF(D11&lt;=0,"domanda non ammissibile",D11*6))</f>
        <v>domanda non ammissibile</v>
      </c>
      <c r="E12" s="50"/>
      <c r="F12" s="51"/>
    </row>
    <row r="13" spans="1:6" ht="25" customHeight="1" x14ac:dyDescent="0.35">
      <c r="A13" s="36" t="s">
        <v>2</v>
      </c>
      <c r="B13" s="5">
        <v>0.2</v>
      </c>
      <c r="C13" s="5">
        <v>0.3</v>
      </c>
      <c r="D13" s="5">
        <v>0.5</v>
      </c>
      <c r="E13" s="4" t="s">
        <v>1</v>
      </c>
      <c r="F13" s="29"/>
    </row>
    <row r="14" spans="1:6" ht="25" customHeight="1" thickBot="1" x14ac:dyDescent="0.4">
      <c r="A14" s="36" t="s">
        <v>0</v>
      </c>
      <c r="B14" s="3" t="str">
        <f>IF(B11&gt;0,B12*B13,"domanda non ammissibile")</f>
        <v>domanda non ammissibile</v>
      </c>
      <c r="C14" s="3" t="str">
        <f>IF(C11&gt;0,C12*C13,"domanda non ammissibile")</f>
        <v>domanda non ammissibile</v>
      </c>
      <c r="D14" s="2" t="str">
        <f>IF(D11&gt;0,D12*D13,"domanda non ammissibile")</f>
        <v>domanda non ammissibile</v>
      </c>
      <c r="E14" s="1" t="str">
        <f>IFERROR(B14+C14+D14,"domanda non ammissibile")</f>
        <v>domanda non ammissibile</v>
      </c>
      <c r="F14" s="29"/>
    </row>
    <row r="15" spans="1:6" ht="14.25" customHeight="1" x14ac:dyDescent="0.35">
      <c r="A15" s="49"/>
      <c r="B15" s="50"/>
      <c r="C15" s="50"/>
      <c r="D15" s="50"/>
      <c r="E15" s="50"/>
      <c r="F15" s="51"/>
    </row>
    <row r="16" spans="1:6" ht="18.75" customHeight="1" x14ac:dyDescent="0.35">
      <c r="A16" s="154" t="s">
        <v>50</v>
      </c>
      <c r="B16" s="155"/>
      <c r="C16" s="155"/>
      <c r="D16" s="155"/>
      <c r="E16" s="155"/>
      <c r="F16" s="156"/>
    </row>
    <row r="17" spans="1:6" ht="17.25" customHeight="1" x14ac:dyDescent="0.35">
      <c r="A17" s="154"/>
      <c r="B17" s="155"/>
      <c r="C17" s="155"/>
      <c r="D17" s="155"/>
      <c r="E17" s="155"/>
      <c r="F17" s="156"/>
    </row>
    <row r="18" spans="1:6" ht="15" customHeight="1" x14ac:dyDescent="0.35">
      <c r="A18" s="154"/>
      <c r="B18" s="155"/>
      <c r="C18" s="155"/>
      <c r="D18" s="155"/>
      <c r="E18" s="155"/>
      <c r="F18" s="156"/>
    </row>
    <row r="19" spans="1:6" ht="13.5" customHeight="1" x14ac:dyDescent="0.35">
      <c r="A19" s="154"/>
      <c r="B19" s="155"/>
      <c r="C19" s="155"/>
      <c r="D19" s="155"/>
      <c r="E19" s="155"/>
      <c r="F19" s="156"/>
    </row>
    <row r="20" spans="1:6" ht="14.25" customHeight="1" x14ac:dyDescent="0.35">
      <c r="A20" s="154"/>
      <c r="B20" s="155"/>
      <c r="C20" s="155"/>
      <c r="D20" s="155"/>
      <c r="E20" s="155"/>
      <c r="F20" s="156"/>
    </row>
    <row r="21" spans="1:6" ht="17.25" customHeight="1" x14ac:dyDescent="0.35">
      <c r="A21" s="157"/>
      <c r="B21" s="158"/>
      <c r="C21" s="158"/>
      <c r="D21" s="158"/>
      <c r="E21" s="158"/>
      <c r="F21" s="159"/>
    </row>
    <row r="22" spans="1:6" ht="17.25" customHeight="1" x14ac:dyDescent="0.35">
      <c r="A22" s="146" t="s">
        <v>51</v>
      </c>
      <c r="B22" s="147"/>
      <c r="C22" s="147"/>
      <c r="D22" s="147"/>
      <c r="E22" s="147"/>
      <c r="F22" s="148"/>
    </row>
    <row r="23" spans="1:6" ht="17.25" customHeight="1" thickBot="1" x14ac:dyDescent="0.4">
      <c r="A23" s="149"/>
      <c r="B23" s="150"/>
      <c r="C23" s="150"/>
      <c r="D23" s="150"/>
      <c r="E23" s="150"/>
      <c r="F23" s="151"/>
    </row>
    <row r="24" spans="1:6" ht="12.25" customHeight="1" x14ac:dyDescent="0.35"/>
    <row r="25" spans="1:6" ht="12.25" customHeight="1" x14ac:dyDescent="0.35"/>
    <row r="26" spans="1:6" ht="12.25" customHeight="1" x14ac:dyDescent="0.35"/>
    <row r="28" spans="1:6" ht="11.25" customHeight="1" x14ac:dyDescent="0.35"/>
    <row r="29" spans="1:6" ht="11.25" customHeight="1" x14ac:dyDescent="0.35"/>
    <row r="30" spans="1:6" ht="11.25" customHeight="1" x14ac:dyDescent="0.35"/>
    <row r="31" spans="1:6" ht="12.25" customHeight="1" x14ac:dyDescent="0.35"/>
  </sheetData>
  <sheetProtection algorithmName="SHA-512" hashValue="14P0T9i/fY9m6ceAlC8/0edgeCQ+EwI7RabC94CR7VeqFEYXKXo+iSipaC7yyC1RKmOnwIcQ7r8y0B2TnyUAFg==" saltValue="s0uejmhBKo55G2eGn0nPTA==" spinCount="100000" sheet="1" objects="1" scenarios="1" selectLockedCells="1"/>
  <mergeCells count="6">
    <mergeCell ref="A1:F2"/>
    <mergeCell ref="A4:F4"/>
    <mergeCell ref="A3:F3"/>
    <mergeCell ref="A22:F23"/>
    <mergeCell ref="E5:F5"/>
    <mergeCell ref="A16:F21"/>
  </mergeCells>
  <conditionalFormatting sqref="B12:D12">
    <cfRule type="cellIs" dxfId="16" priority="5" operator="equal">
      <formula>"domanda non ammissibile"</formula>
    </cfRule>
  </conditionalFormatting>
  <conditionalFormatting sqref="B14:D14">
    <cfRule type="cellIs" dxfId="15" priority="4" operator="equal">
      <formula>"domanda non ammissibile"</formula>
    </cfRule>
  </conditionalFormatting>
  <conditionalFormatting sqref="E14">
    <cfRule type="cellIs" dxfId="14" priority="3" operator="equal">
      <formula>"domanda non ammissibile"</formula>
    </cfRule>
  </conditionalFormatting>
  <conditionalFormatting sqref="B11:D11">
    <cfRule type="cellIs" dxfId="13" priority="2" operator="lessThanOrEqual">
      <formula>0</formula>
    </cfRule>
  </conditionalFormatting>
  <pageMargins left="0.7" right="0.7" top="0.75" bottom="0.75" header="0.3" footer="0.3"/>
  <pageSetup paperSize="8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D84FE-C3E6-4134-909C-C4130ED6D718}">
  <sheetPr>
    <tabColor theme="3" tint="0.59999389629810485"/>
    <pageSetUpPr fitToPage="1"/>
  </sheetPr>
  <dimension ref="A1:F51"/>
  <sheetViews>
    <sheetView zoomScaleNormal="100" workbookViewId="0">
      <selection activeCell="D9" sqref="D9"/>
    </sheetView>
  </sheetViews>
  <sheetFormatPr defaultColWidth="9.1796875" defaultRowHeight="10.5" x14ac:dyDescent="0.35"/>
  <cols>
    <col min="1" max="1" width="29" style="11" customWidth="1"/>
    <col min="2" max="4" width="15.26953125" style="11" customWidth="1"/>
    <col min="5" max="5" width="30.1796875" style="11" customWidth="1"/>
    <col min="6" max="6" width="9" style="11" customWidth="1"/>
    <col min="7" max="16384" width="9.1796875" style="11"/>
  </cols>
  <sheetData>
    <row r="1" spans="1:6" ht="20.149999999999999" customHeight="1" x14ac:dyDescent="0.35">
      <c r="A1" s="134" t="s">
        <v>14</v>
      </c>
      <c r="B1" s="135"/>
      <c r="C1" s="135"/>
      <c r="D1" s="135"/>
      <c r="E1" s="135"/>
      <c r="F1" s="136"/>
    </row>
    <row r="2" spans="1:6" ht="15" customHeight="1" x14ac:dyDescent="0.35">
      <c r="A2" s="166"/>
      <c r="B2" s="167"/>
      <c r="C2" s="167"/>
      <c r="D2" s="167"/>
      <c r="E2" s="167"/>
      <c r="F2" s="168"/>
    </row>
    <row r="3" spans="1:6" ht="50.15" customHeight="1" x14ac:dyDescent="0.35">
      <c r="A3" s="163" t="s">
        <v>13</v>
      </c>
      <c r="B3" s="164"/>
      <c r="C3" s="164"/>
      <c r="D3" s="164"/>
      <c r="E3" s="164"/>
      <c r="F3" s="165"/>
    </row>
    <row r="4" spans="1:6" ht="46.5" customHeight="1" x14ac:dyDescent="0.35">
      <c r="A4" s="169" t="s">
        <v>18</v>
      </c>
      <c r="B4" s="170"/>
      <c r="C4" s="170"/>
      <c r="D4" s="170"/>
      <c r="E4" s="170"/>
      <c r="F4" s="171"/>
    </row>
    <row r="5" spans="1:6" ht="24" customHeight="1" x14ac:dyDescent="0.35">
      <c r="A5" s="52"/>
      <c r="B5" s="53" t="s">
        <v>12</v>
      </c>
      <c r="C5" s="53" t="s">
        <v>11</v>
      </c>
      <c r="D5" s="53" t="s">
        <v>10</v>
      </c>
      <c r="E5" s="152" t="s">
        <v>49</v>
      </c>
      <c r="F5" s="153"/>
    </row>
    <row r="6" spans="1:6" ht="20.25" customHeight="1" x14ac:dyDescent="0.35">
      <c r="A6" s="54" t="s">
        <v>9</v>
      </c>
      <c r="B6" s="38" t="s">
        <v>54</v>
      </c>
      <c r="C6" s="38" t="s">
        <v>54</v>
      </c>
      <c r="D6" s="38" t="s">
        <v>54</v>
      </c>
      <c r="E6" s="55"/>
      <c r="F6" s="56"/>
    </row>
    <row r="7" spans="1:6" ht="18.75" customHeight="1" x14ac:dyDescent="0.35">
      <c r="A7" s="57"/>
      <c r="B7" s="58" t="s">
        <v>8</v>
      </c>
      <c r="C7" s="58" t="s">
        <v>8</v>
      </c>
      <c r="D7" s="58" t="s">
        <v>8</v>
      </c>
      <c r="E7" s="50"/>
      <c r="F7" s="51"/>
    </row>
    <row r="8" spans="1:6" ht="25" customHeight="1" x14ac:dyDescent="0.35">
      <c r="A8" s="59" t="s">
        <v>7</v>
      </c>
      <c r="B8" s="60">
        <f>+'Tool a.2.1'!B8</f>
        <v>0</v>
      </c>
      <c r="C8" s="60">
        <f>+'Tool a.2.1'!C8</f>
        <v>0</v>
      </c>
      <c r="D8" s="60">
        <f>+'Tool a.2.1'!D8</f>
        <v>0</v>
      </c>
      <c r="E8" s="50"/>
      <c r="F8" s="51"/>
    </row>
    <row r="9" spans="1:6" ht="25" customHeight="1" x14ac:dyDescent="0.35">
      <c r="A9" s="59" t="s">
        <v>17</v>
      </c>
      <c r="B9" s="8">
        <v>0</v>
      </c>
      <c r="C9" s="8">
        <v>0</v>
      </c>
      <c r="D9" s="8">
        <v>0</v>
      </c>
      <c r="E9" s="50"/>
      <c r="F9" s="51"/>
    </row>
    <row r="10" spans="1:6" ht="25" customHeight="1" x14ac:dyDescent="0.35">
      <c r="A10" s="61" t="s">
        <v>16</v>
      </c>
      <c r="B10" s="5">
        <f>IFERROR((B8/B9),0)</f>
        <v>0</v>
      </c>
      <c r="C10" s="5">
        <f>IFERROR((C8/C9),0)</f>
        <v>0</v>
      </c>
      <c r="D10" s="5">
        <f>IFERROR((D8/D9),0)</f>
        <v>0</v>
      </c>
      <c r="E10" s="50"/>
      <c r="F10" s="51"/>
    </row>
    <row r="11" spans="1:6" ht="25" customHeight="1" thickBot="1" x14ac:dyDescent="0.4">
      <c r="A11" s="62" t="s">
        <v>3</v>
      </c>
      <c r="B11" s="6" t="str">
        <f>IF(B10&gt;=0.3,9,IF(B10&lt;=0,"domanda non ammissibile",B10*30))</f>
        <v>domanda non ammissibile</v>
      </c>
      <c r="C11" s="6" t="str">
        <f>IF(C10&gt;=0.3,9,IF(C10&lt;=0,"domanda non ammissibile",C10*30))</f>
        <v>domanda non ammissibile</v>
      </c>
      <c r="D11" s="6" t="str">
        <f>IF(D10&gt;=0.3,9,IF(D10&lt;=0,"domanda non ammissibile",D10*30))</f>
        <v>domanda non ammissibile</v>
      </c>
      <c r="E11" s="50"/>
      <c r="F11" s="51"/>
    </row>
    <row r="12" spans="1:6" ht="25" customHeight="1" x14ac:dyDescent="0.35">
      <c r="A12" s="62" t="s">
        <v>2</v>
      </c>
      <c r="B12" s="5">
        <v>0.2</v>
      </c>
      <c r="C12" s="5">
        <v>0.3</v>
      </c>
      <c r="D12" s="5">
        <v>0.5</v>
      </c>
      <c r="E12" s="63" t="s">
        <v>15</v>
      </c>
      <c r="F12" s="51"/>
    </row>
    <row r="13" spans="1:6" ht="25" customHeight="1" thickBot="1" x14ac:dyDescent="0.4">
      <c r="A13" s="62" t="s">
        <v>0</v>
      </c>
      <c r="B13" s="13" t="str">
        <f>IF(B10&gt;0,B11*B12,"domanda non ammissibile")</f>
        <v>domanda non ammissibile</v>
      </c>
      <c r="C13" s="13" t="str">
        <f>IF(C10&gt;0,C11*C12,"domanda non ammissibile")</f>
        <v>domanda non ammissibile</v>
      </c>
      <c r="D13" s="13" t="str">
        <f>IF(D10&gt;0,D11*D12,"domanda non ammissibile")</f>
        <v>domanda non ammissibile</v>
      </c>
      <c r="E13" s="12" t="str">
        <f>IFERROR(B13+C13+D13,"domanda non ammissibile")</f>
        <v>domanda non ammissibile</v>
      </c>
      <c r="F13" s="51"/>
    </row>
    <row r="14" spans="1:6" ht="24.75" customHeight="1" x14ac:dyDescent="0.35">
      <c r="A14" s="49"/>
      <c r="B14" s="64"/>
      <c r="C14" s="64"/>
      <c r="D14" s="64"/>
      <c r="E14" s="65"/>
      <c r="F14" s="51"/>
    </row>
    <row r="15" spans="1:6" ht="22.75" customHeight="1" x14ac:dyDescent="0.35">
      <c r="A15" s="154" t="s">
        <v>52</v>
      </c>
      <c r="B15" s="155"/>
      <c r="C15" s="155"/>
      <c r="D15" s="155"/>
      <c r="E15" s="155"/>
      <c r="F15" s="156"/>
    </row>
    <row r="16" spans="1:6" ht="11.25" customHeight="1" x14ac:dyDescent="0.35">
      <c r="A16" s="154"/>
      <c r="B16" s="155"/>
      <c r="C16" s="155"/>
      <c r="D16" s="155"/>
      <c r="E16" s="155"/>
      <c r="F16" s="156"/>
    </row>
    <row r="17" spans="1:6" ht="11.25" customHeight="1" x14ac:dyDescent="0.35">
      <c r="A17" s="154"/>
      <c r="B17" s="155"/>
      <c r="C17" s="155"/>
      <c r="D17" s="155"/>
      <c r="E17" s="155"/>
      <c r="F17" s="156"/>
    </row>
    <row r="18" spans="1:6" ht="11.25" customHeight="1" x14ac:dyDescent="0.35">
      <c r="A18" s="154"/>
      <c r="B18" s="155"/>
      <c r="C18" s="155"/>
      <c r="D18" s="155"/>
      <c r="E18" s="155"/>
      <c r="F18" s="156"/>
    </row>
    <row r="19" spans="1:6" ht="11.25" customHeight="1" x14ac:dyDescent="0.35">
      <c r="A19" s="154"/>
      <c r="B19" s="155"/>
      <c r="C19" s="155"/>
      <c r="D19" s="155"/>
      <c r="E19" s="155"/>
      <c r="F19" s="156"/>
    </row>
    <row r="20" spans="1:6" ht="11.25" customHeight="1" x14ac:dyDescent="0.35">
      <c r="A20" s="157"/>
      <c r="B20" s="158"/>
      <c r="C20" s="158"/>
      <c r="D20" s="158"/>
      <c r="E20" s="158"/>
      <c r="F20" s="159"/>
    </row>
    <row r="21" spans="1:6" ht="12.25" customHeight="1" x14ac:dyDescent="0.35">
      <c r="A21" s="160" t="s">
        <v>51</v>
      </c>
      <c r="B21" s="161"/>
      <c r="C21" s="161"/>
      <c r="D21" s="161"/>
      <c r="E21" s="161"/>
      <c r="F21" s="162"/>
    </row>
    <row r="22" spans="1:6" ht="27.75" customHeight="1" thickBot="1" x14ac:dyDescent="0.4">
      <c r="A22" s="149"/>
      <c r="B22" s="150"/>
      <c r="C22" s="150"/>
      <c r="D22" s="150"/>
      <c r="E22" s="150"/>
      <c r="F22" s="151"/>
    </row>
    <row r="23" spans="1:6" ht="11.25" customHeight="1" x14ac:dyDescent="0.35"/>
    <row r="24" spans="1:6" ht="11.25" customHeight="1" x14ac:dyDescent="0.35"/>
    <row r="25" spans="1:6" ht="11.25" customHeight="1" x14ac:dyDescent="0.35"/>
    <row r="28" spans="1:6" ht="12.25" customHeight="1" x14ac:dyDescent="0.35"/>
    <row r="29" spans="1:6" ht="12.25" customHeight="1" x14ac:dyDescent="0.35"/>
    <row r="30" spans="1:6" ht="12.25" customHeight="1" x14ac:dyDescent="0.35"/>
    <row r="32" spans="1:6" ht="11.25" customHeight="1" x14ac:dyDescent="0.35"/>
    <row r="33" ht="11.25" customHeight="1" x14ac:dyDescent="0.35"/>
    <row r="34" ht="11.25" customHeight="1" x14ac:dyDescent="0.35"/>
    <row r="35" ht="11.25" customHeight="1" x14ac:dyDescent="0.35"/>
    <row r="38" ht="12.25" customHeight="1" x14ac:dyDescent="0.35"/>
    <row r="46" ht="11.25" customHeight="1" x14ac:dyDescent="0.35"/>
    <row r="47" ht="11.25" customHeight="1" x14ac:dyDescent="0.35"/>
    <row r="48" ht="12.25" customHeight="1" x14ac:dyDescent="0.35"/>
    <row r="49" ht="12.25" customHeight="1" x14ac:dyDescent="0.35"/>
    <row r="50" ht="12.25" customHeight="1" x14ac:dyDescent="0.35"/>
    <row r="51" ht="12.25" customHeight="1" x14ac:dyDescent="0.35"/>
  </sheetData>
  <sheetProtection algorithmName="SHA-512" hashValue="coAjCgLNl1ZPYYQFN4G3RcPlM+/tNZJLu3gE1HP9n6XAK6T64WpMLzakOrX3r//ugyS2/bQ58KqMedpL07OALQ==" saltValue="4hB4UxIkmtjNAnTDPuNg1Q==" spinCount="100000" sheet="1" objects="1" scenarios="1" selectLockedCells="1"/>
  <mergeCells count="6">
    <mergeCell ref="A21:F22"/>
    <mergeCell ref="E5:F5"/>
    <mergeCell ref="A3:F3"/>
    <mergeCell ref="A15:F20"/>
    <mergeCell ref="A1:F2"/>
    <mergeCell ref="A4:F4"/>
  </mergeCells>
  <conditionalFormatting sqref="B13:D13">
    <cfRule type="cellIs" dxfId="12" priority="5" operator="equal">
      <formula>"domanda non ammissibile"</formula>
    </cfRule>
  </conditionalFormatting>
  <conditionalFormatting sqref="B11:D11">
    <cfRule type="cellIs" dxfId="11" priority="4" operator="equal">
      <formula>"domanda non ammissibile"</formula>
    </cfRule>
  </conditionalFormatting>
  <conditionalFormatting sqref="B10:D10">
    <cfRule type="cellIs" dxfId="10" priority="3" operator="lessThanOrEqual">
      <formula>0</formula>
    </cfRule>
  </conditionalFormatting>
  <conditionalFormatting sqref="E13">
    <cfRule type="cellIs" dxfId="9" priority="2" operator="equal">
      <formula>"domanda non ammissibile"</formula>
    </cfRule>
  </conditionalFormatting>
  <pageMargins left="0.7" right="0.7" top="0.75" bottom="0.75" header="0.3" footer="0.3"/>
  <pageSetup paperSize="8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8C63A-466E-4943-9BE2-7C05C8F7C3CE}">
  <sheetPr>
    <tabColor theme="3" tint="0.59999389629810485"/>
    <pageSetUpPr fitToPage="1"/>
  </sheetPr>
  <dimension ref="A1:F38"/>
  <sheetViews>
    <sheetView zoomScaleNormal="100" workbookViewId="0">
      <selection activeCell="D9" sqref="D9"/>
    </sheetView>
  </sheetViews>
  <sheetFormatPr defaultColWidth="9.1796875" defaultRowHeight="10.5" x14ac:dyDescent="0.35"/>
  <cols>
    <col min="1" max="1" width="29" style="11" customWidth="1"/>
    <col min="2" max="4" width="15.26953125" style="11" customWidth="1"/>
    <col min="5" max="5" width="29" style="11" customWidth="1"/>
    <col min="6" max="6" width="9" style="11" customWidth="1"/>
    <col min="7" max="16384" width="9.1796875" style="11"/>
  </cols>
  <sheetData>
    <row r="1" spans="1:6" ht="20.149999999999999" customHeight="1" x14ac:dyDescent="0.35">
      <c r="A1" s="172" t="s">
        <v>14</v>
      </c>
      <c r="B1" s="173"/>
      <c r="C1" s="173"/>
      <c r="D1" s="173"/>
      <c r="E1" s="173"/>
      <c r="F1" s="174"/>
    </row>
    <row r="2" spans="1:6" ht="15" customHeight="1" x14ac:dyDescent="0.35">
      <c r="A2" s="175"/>
      <c r="B2" s="176"/>
      <c r="C2" s="176"/>
      <c r="D2" s="176"/>
      <c r="E2" s="176"/>
      <c r="F2" s="177"/>
    </row>
    <row r="3" spans="1:6" ht="38.5" customHeight="1" x14ac:dyDescent="0.35">
      <c r="A3" s="178" t="s">
        <v>13</v>
      </c>
      <c r="B3" s="179"/>
      <c r="C3" s="179"/>
      <c r="D3" s="179"/>
      <c r="E3" s="179"/>
      <c r="F3" s="180"/>
    </row>
    <row r="4" spans="1:6" ht="50.25" customHeight="1" x14ac:dyDescent="0.35">
      <c r="A4" s="181" t="s">
        <v>23</v>
      </c>
      <c r="B4" s="182"/>
      <c r="C4" s="182"/>
      <c r="D4" s="182"/>
      <c r="E4" s="182"/>
      <c r="F4" s="183"/>
    </row>
    <row r="5" spans="1:6" ht="24.75" customHeight="1" x14ac:dyDescent="0.35">
      <c r="A5" s="30"/>
      <c r="B5" s="39" t="s">
        <v>12</v>
      </c>
      <c r="C5" s="39" t="s">
        <v>11</v>
      </c>
      <c r="D5" s="39" t="s">
        <v>10</v>
      </c>
      <c r="E5" s="184" t="s">
        <v>49</v>
      </c>
      <c r="F5" s="185"/>
    </row>
    <row r="6" spans="1:6" ht="20.25" customHeight="1" x14ac:dyDescent="0.35">
      <c r="A6" s="31" t="s">
        <v>9</v>
      </c>
      <c r="B6" s="38" t="s">
        <v>54</v>
      </c>
      <c r="C6" s="38" t="s">
        <v>54</v>
      </c>
      <c r="D6" s="38" t="s">
        <v>54</v>
      </c>
      <c r="E6" s="9"/>
      <c r="F6" s="32"/>
    </row>
    <row r="7" spans="1:6" ht="12.75" customHeight="1" x14ac:dyDescent="0.35">
      <c r="A7" s="37"/>
      <c r="B7" s="28" t="s">
        <v>8</v>
      </c>
      <c r="C7" s="28" t="s">
        <v>8</v>
      </c>
      <c r="D7" s="28" t="s">
        <v>8</v>
      </c>
      <c r="E7" s="41"/>
      <c r="F7" s="40"/>
    </row>
    <row r="8" spans="1:6" ht="25" customHeight="1" x14ac:dyDescent="0.35">
      <c r="A8" s="42" t="s">
        <v>22</v>
      </c>
      <c r="B8" s="8">
        <v>0</v>
      </c>
      <c r="C8" s="8">
        <v>0</v>
      </c>
      <c r="D8" s="8">
        <v>0</v>
      </c>
      <c r="E8" s="41"/>
      <c r="F8" s="40"/>
    </row>
    <row r="9" spans="1:6" ht="25" customHeight="1" x14ac:dyDescent="0.35">
      <c r="A9" s="42" t="s">
        <v>21</v>
      </c>
      <c r="B9" s="8">
        <v>0</v>
      </c>
      <c r="C9" s="8">
        <v>0</v>
      </c>
      <c r="D9" s="8">
        <v>0</v>
      </c>
      <c r="E9" s="41"/>
      <c r="F9" s="40"/>
    </row>
    <row r="10" spans="1:6" ht="25" customHeight="1" x14ac:dyDescent="0.35">
      <c r="A10" s="35" t="s">
        <v>20</v>
      </c>
      <c r="B10" s="16">
        <f>IFERROR((B8/B9),0)</f>
        <v>0</v>
      </c>
      <c r="C10" s="16">
        <f>IFERROR((C8/C9),0)</f>
        <v>0</v>
      </c>
      <c r="D10" s="16">
        <f>IFERROR((D8/D9),0)</f>
        <v>0</v>
      </c>
      <c r="E10" s="41"/>
      <c r="F10" s="40"/>
    </row>
    <row r="11" spans="1:6" ht="25" customHeight="1" thickBot="1" x14ac:dyDescent="0.4">
      <c r="A11" s="36" t="s">
        <v>3</v>
      </c>
      <c r="B11" s="17">
        <f>IF(B10&gt;=0.08,6,IF(B10&lt;=0,0,B10*75))</f>
        <v>0</v>
      </c>
      <c r="C11" s="17">
        <f>IF(C10&gt;=0.08,6,IF(C10&lt;=0,0,C10*75))</f>
        <v>0</v>
      </c>
      <c r="D11" s="17">
        <f>IF(D10&gt;=0.08,6,IF(D10&lt;=0,0,D10*75))</f>
        <v>0</v>
      </c>
      <c r="E11" s="41"/>
      <c r="F11" s="40"/>
    </row>
    <row r="12" spans="1:6" ht="25" customHeight="1" x14ac:dyDescent="0.35">
      <c r="A12" s="36" t="s">
        <v>2</v>
      </c>
      <c r="B12" s="16">
        <v>0.2</v>
      </c>
      <c r="C12" s="16">
        <v>0.3</v>
      </c>
      <c r="D12" s="16">
        <v>0.5</v>
      </c>
      <c r="E12" s="14" t="s">
        <v>19</v>
      </c>
      <c r="F12" s="40"/>
    </row>
    <row r="13" spans="1:6" ht="25" customHeight="1" thickBot="1" x14ac:dyDescent="0.4">
      <c r="A13" s="36" t="s">
        <v>0</v>
      </c>
      <c r="B13" s="15">
        <f>+B11*B12</f>
        <v>0</v>
      </c>
      <c r="C13" s="15">
        <f>+C11*C12</f>
        <v>0</v>
      </c>
      <c r="D13" s="15">
        <f>+D11*D12</f>
        <v>0</v>
      </c>
      <c r="E13" s="12">
        <f>IFERROR(B13+C13+D13,"domanda non ammissibile")</f>
        <v>0</v>
      </c>
      <c r="F13" s="40"/>
    </row>
    <row r="14" spans="1:6" ht="24.75" customHeight="1" x14ac:dyDescent="0.35">
      <c r="A14" s="43"/>
      <c r="B14" s="44"/>
      <c r="C14" s="44"/>
      <c r="D14" s="44"/>
      <c r="E14" s="45"/>
      <c r="F14" s="40"/>
    </row>
    <row r="15" spans="1:6" ht="22.75" customHeight="1" x14ac:dyDescent="0.35">
      <c r="A15" s="154" t="s">
        <v>53</v>
      </c>
      <c r="B15" s="155"/>
      <c r="C15" s="155"/>
      <c r="D15" s="155"/>
      <c r="E15" s="155"/>
      <c r="F15" s="156"/>
    </row>
    <row r="16" spans="1:6" ht="54.75" customHeight="1" x14ac:dyDescent="0.35">
      <c r="A16" s="154"/>
      <c r="B16" s="155"/>
      <c r="C16" s="155"/>
      <c r="D16" s="155"/>
      <c r="E16" s="155"/>
      <c r="F16" s="156"/>
    </row>
    <row r="17" spans="1:6" ht="11.25" customHeight="1" x14ac:dyDescent="0.35">
      <c r="A17" s="154"/>
      <c r="B17" s="155"/>
      <c r="C17" s="155"/>
      <c r="D17" s="155"/>
      <c r="E17" s="155"/>
      <c r="F17" s="156"/>
    </row>
    <row r="18" spans="1:6" ht="11.25" customHeight="1" x14ac:dyDescent="0.35">
      <c r="A18" s="154"/>
      <c r="B18" s="155"/>
      <c r="C18" s="155"/>
      <c r="D18" s="155"/>
      <c r="E18" s="155"/>
      <c r="F18" s="156"/>
    </row>
    <row r="19" spans="1:6" ht="11.25" customHeight="1" x14ac:dyDescent="0.35">
      <c r="A19" s="154"/>
      <c r="B19" s="155"/>
      <c r="C19" s="155"/>
      <c r="D19" s="155"/>
      <c r="E19" s="155"/>
      <c r="F19" s="156"/>
    </row>
    <row r="20" spans="1:6" x14ac:dyDescent="0.35">
      <c r="A20" s="157"/>
      <c r="B20" s="158"/>
      <c r="C20" s="158"/>
      <c r="D20" s="158"/>
      <c r="E20" s="158"/>
      <c r="F20" s="159"/>
    </row>
    <row r="21" spans="1:6" ht="13.5" customHeight="1" x14ac:dyDescent="0.35">
      <c r="A21" s="160" t="s">
        <v>51</v>
      </c>
      <c r="B21" s="161"/>
      <c r="C21" s="161"/>
      <c r="D21" s="161"/>
      <c r="E21" s="161"/>
      <c r="F21" s="162"/>
    </row>
    <row r="22" spans="1:6" ht="22.5" customHeight="1" thickBot="1" x14ac:dyDescent="0.4">
      <c r="A22" s="149"/>
      <c r="B22" s="150"/>
      <c r="C22" s="150"/>
      <c r="D22" s="150"/>
      <c r="E22" s="150"/>
      <c r="F22" s="151"/>
    </row>
    <row r="25" spans="1:6" ht="12.25" customHeight="1" x14ac:dyDescent="0.35"/>
    <row r="33" s="11" customFormat="1" ht="11.25" customHeight="1" x14ac:dyDescent="0.35"/>
    <row r="34" s="11" customFormat="1" ht="11.25" customHeight="1" x14ac:dyDescent="0.35"/>
    <row r="35" s="11" customFormat="1" ht="12.25" customHeight="1" x14ac:dyDescent="0.35"/>
    <row r="36" s="11" customFormat="1" ht="12.25" customHeight="1" x14ac:dyDescent="0.35"/>
    <row r="37" s="11" customFormat="1" ht="12.25" customHeight="1" x14ac:dyDescent="0.35"/>
    <row r="38" s="11" customFormat="1" ht="12.25" customHeight="1" x14ac:dyDescent="0.35"/>
  </sheetData>
  <sheetProtection algorithmName="SHA-512" hashValue="5nfwWffJe8naCOA7fn4ME8MGanFpKeqF5oGJCvNMYiJyqKUr5mqScrm2ZLKUcwRX13ztvARxgtX9li5dREUtLg==" saltValue="l1bdjCcFRDFBABXknPScKw==" spinCount="100000" sheet="1" objects="1" scenarios="1" selectLockedCells="1"/>
  <mergeCells count="6">
    <mergeCell ref="A21:F22"/>
    <mergeCell ref="A1:F2"/>
    <mergeCell ref="A3:F3"/>
    <mergeCell ref="A4:F4"/>
    <mergeCell ref="E5:F5"/>
    <mergeCell ref="A15:F20"/>
  </mergeCells>
  <conditionalFormatting sqref="B10:D10">
    <cfRule type="cellIs" dxfId="8" priority="3" operator="lessThanOrEqual">
      <formula>0</formula>
    </cfRule>
  </conditionalFormatting>
  <conditionalFormatting sqref="E13">
    <cfRule type="cellIs" dxfId="7" priority="2" operator="equal">
      <formula>"domanda non ammissibile"</formula>
    </cfRule>
  </conditionalFormatting>
  <pageMargins left="0.7" right="0.7" top="0.75" bottom="0.75" header="0.3" footer="0.3"/>
  <pageSetup paperSize="8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8574D-3272-4E31-88D0-4C0D3CB149D7}">
  <sheetPr>
    <tabColor rgb="FF92D050"/>
  </sheetPr>
  <dimension ref="A1:G30"/>
  <sheetViews>
    <sheetView topLeftCell="A19" workbookViewId="0">
      <selection activeCell="C12" sqref="C12"/>
    </sheetView>
  </sheetViews>
  <sheetFormatPr defaultColWidth="9.1796875" defaultRowHeight="14.5" x14ac:dyDescent="0.35"/>
  <cols>
    <col min="1" max="1" width="8" style="78" customWidth="1"/>
    <col min="2" max="2" width="23.81640625" style="48" customWidth="1"/>
    <col min="3" max="3" width="22.7265625" style="48" customWidth="1"/>
    <col min="4" max="4" width="14.26953125" style="48" customWidth="1"/>
    <col min="5" max="5" width="11.54296875" style="48" customWidth="1"/>
    <col min="6" max="6" width="8.81640625" style="48" customWidth="1"/>
    <col min="7" max="7" width="25.7265625" style="48" customWidth="1"/>
    <col min="8" max="16384" width="9.1796875" style="48"/>
  </cols>
  <sheetData>
    <row r="1" spans="1:7" ht="20.149999999999999" customHeight="1" x14ac:dyDescent="0.35">
      <c r="A1" s="172" t="s">
        <v>14</v>
      </c>
      <c r="B1" s="173"/>
      <c r="C1" s="173"/>
      <c r="D1" s="173"/>
      <c r="E1" s="173"/>
      <c r="F1" s="173"/>
      <c r="G1" s="174"/>
    </row>
    <row r="2" spans="1:7" ht="21.75" customHeight="1" x14ac:dyDescent="0.35">
      <c r="A2" s="186"/>
      <c r="B2" s="187"/>
      <c r="C2" s="187"/>
      <c r="D2" s="187"/>
      <c r="E2" s="187"/>
      <c r="F2" s="187"/>
      <c r="G2" s="188"/>
    </row>
    <row r="3" spans="1:7" ht="48.75" customHeight="1" x14ac:dyDescent="0.35">
      <c r="A3" s="178" t="s">
        <v>71</v>
      </c>
      <c r="B3" s="179"/>
      <c r="C3" s="179"/>
      <c r="D3" s="179"/>
      <c r="E3" s="179"/>
      <c r="F3" s="179"/>
      <c r="G3" s="180"/>
    </row>
    <row r="4" spans="1:7" ht="27" customHeight="1" x14ac:dyDescent="0.35">
      <c r="A4" s="189" t="s">
        <v>70</v>
      </c>
      <c r="B4" s="190"/>
      <c r="C4" s="190"/>
      <c r="D4" s="190"/>
      <c r="E4" s="190"/>
      <c r="F4" s="190"/>
      <c r="G4" s="191"/>
    </row>
    <row r="5" spans="1:7" ht="27" customHeight="1" x14ac:dyDescent="0.35">
      <c r="A5" s="192"/>
      <c r="B5" s="193"/>
      <c r="C5" s="193"/>
      <c r="D5" s="193"/>
      <c r="E5" s="193"/>
      <c r="F5" s="193"/>
      <c r="G5" s="194"/>
    </row>
    <row r="6" spans="1:7" ht="19.5" x14ac:dyDescent="0.35">
      <c r="A6" s="43"/>
      <c r="B6" s="44"/>
      <c r="C6" s="28" t="s">
        <v>8</v>
      </c>
      <c r="D6" s="68"/>
      <c r="E6" s="68"/>
      <c r="F6" s="68"/>
      <c r="G6" s="69"/>
    </row>
    <row r="7" spans="1:7" ht="25" customHeight="1" x14ac:dyDescent="0.35">
      <c r="A7" s="46" t="s">
        <v>40</v>
      </c>
      <c r="B7" s="27" t="s">
        <v>39</v>
      </c>
      <c r="C7" s="8">
        <v>0</v>
      </c>
      <c r="D7" s="68"/>
      <c r="E7" s="68"/>
      <c r="F7" s="68"/>
      <c r="G7" s="69"/>
    </row>
    <row r="8" spans="1:7" ht="25" customHeight="1" x14ac:dyDescent="0.35">
      <c r="A8" s="46" t="s">
        <v>38</v>
      </c>
      <c r="B8" s="27" t="s">
        <v>37</v>
      </c>
      <c r="C8" s="8">
        <v>0</v>
      </c>
      <c r="D8" s="68"/>
      <c r="E8" s="68"/>
      <c r="F8" s="68"/>
      <c r="G8" s="69"/>
    </row>
    <row r="9" spans="1:7" ht="25" customHeight="1" x14ac:dyDescent="0.35">
      <c r="A9" s="46" t="s">
        <v>36</v>
      </c>
      <c r="B9" s="27" t="s">
        <v>35</v>
      </c>
      <c r="C9" s="8">
        <v>0</v>
      </c>
      <c r="D9" s="68"/>
      <c r="E9" s="68"/>
      <c r="F9" s="68"/>
      <c r="G9" s="69"/>
    </row>
    <row r="10" spans="1:7" ht="25" customHeight="1" x14ac:dyDescent="0.35">
      <c r="A10" s="46" t="s">
        <v>34</v>
      </c>
      <c r="B10" s="27" t="s">
        <v>33</v>
      </c>
      <c r="C10" s="8">
        <v>0</v>
      </c>
      <c r="D10" s="70"/>
      <c r="E10" s="68"/>
      <c r="F10" s="68"/>
      <c r="G10" s="69"/>
    </row>
    <row r="11" spans="1:7" ht="25" customHeight="1" x14ac:dyDescent="0.35">
      <c r="A11" s="47" t="s">
        <v>32</v>
      </c>
      <c r="B11" s="26" t="s">
        <v>31</v>
      </c>
      <c r="C11" s="25">
        <v>0</v>
      </c>
      <c r="D11" s="68"/>
      <c r="E11" s="68"/>
      <c r="F11" s="68"/>
      <c r="G11" s="69"/>
    </row>
    <row r="12" spans="1:7" ht="25" customHeight="1" thickBot="1" x14ac:dyDescent="0.4">
      <c r="A12" s="47" t="s">
        <v>30</v>
      </c>
      <c r="B12" s="26" t="s">
        <v>57</v>
      </c>
      <c r="C12" s="25">
        <v>0</v>
      </c>
      <c r="D12" s="68"/>
      <c r="E12" s="68"/>
      <c r="F12" s="68"/>
      <c r="G12" s="69"/>
    </row>
    <row r="13" spans="1:7" ht="30.25" customHeight="1" thickBot="1" x14ac:dyDescent="0.4">
      <c r="A13" s="24" t="s">
        <v>29</v>
      </c>
      <c r="B13" s="23" t="s">
        <v>68</v>
      </c>
      <c r="C13" s="22">
        <f>SUM(C7:C12)</f>
        <v>0</v>
      </c>
      <c r="D13" s="68"/>
      <c r="E13" s="68"/>
      <c r="F13" s="68"/>
      <c r="G13" s="69"/>
    </row>
    <row r="14" spans="1:7" ht="9" customHeight="1" x14ac:dyDescent="0.35">
      <c r="A14" s="75"/>
      <c r="B14" s="68"/>
      <c r="C14" s="68"/>
      <c r="D14" s="68"/>
      <c r="E14" s="68"/>
      <c r="F14" s="68"/>
      <c r="G14" s="69"/>
    </row>
    <row r="15" spans="1:7" ht="25" customHeight="1" x14ac:dyDescent="0.35">
      <c r="A15" s="46" t="s">
        <v>27</v>
      </c>
      <c r="B15" s="27" t="s">
        <v>28</v>
      </c>
      <c r="C15" s="8">
        <v>0</v>
      </c>
      <c r="D15" s="68"/>
      <c r="E15" s="68"/>
      <c r="F15" s="68"/>
      <c r="G15" s="69"/>
    </row>
    <row r="16" spans="1:7" ht="25" customHeight="1" thickBot="1" x14ac:dyDescent="0.4">
      <c r="A16" s="47" t="s">
        <v>25</v>
      </c>
      <c r="B16" s="26" t="s">
        <v>26</v>
      </c>
      <c r="C16" s="25">
        <v>0</v>
      </c>
      <c r="D16" s="68"/>
      <c r="E16" s="68"/>
      <c r="F16" s="68"/>
      <c r="G16" s="69"/>
    </row>
    <row r="17" spans="1:7" ht="30.25" customHeight="1" thickBot="1" x14ac:dyDescent="0.4">
      <c r="A17" s="24" t="s">
        <v>55</v>
      </c>
      <c r="B17" s="23" t="s">
        <v>69</v>
      </c>
      <c r="C17" s="22">
        <f>SUM(C15:C16)</f>
        <v>0</v>
      </c>
      <c r="D17" s="71"/>
      <c r="E17" s="68"/>
      <c r="F17" s="68"/>
      <c r="G17" s="69"/>
    </row>
    <row r="18" spans="1:7" ht="9" customHeight="1" thickBot="1" x14ac:dyDescent="0.4">
      <c r="A18" s="75"/>
      <c r="B18" s="68"/>
      <c r="C18" s="68"/>
      <c r="D18" s="68"/>
      <c r="E18" s="68"/>
      <c r="F18" s="68"/>
      <c r="G18" s="69"/>
    </row>
    <row r="19" spans="1:7" ht="30.25" customHeight="1" x14ac:dyDescent="0.35">
      <c r="A19" s="76"/>
      <c r="B19" s="21" t="s">
        <v>56</v>
      </c>
      <c r="C19" s="20">
        <f>IFERROR(C13/C17,0)</f>
        <v>0</v>
      </c>
      <c r="D19" s="68"/>
      <c r="E19" s="68"/>
      <c r="F19" s="68"/>
      <c r="G19" s="69"/>
    </row>
    <row r="20" spans="1:7" ht="30.25" customHeight="1" thickBot="1" x14ac:dyDescent="0.5">
      <c r="A20" s="76"/>
      <c r="B20" s="19" t="s">
        <v>24</v>
      </c>
      <c r="C20" s="18">
        <f>IF(C15&gt;0,IF(C19&lt;1,"Domanda non ammissibile",IF(C19&gt;1.1,8,4)),0)</f>
        <v>0</v>
      </c>
      <c r="D20" s="68"/>
      <c r="E20" s="68"/>
      <c r="F20" s="68"/>
      <c r="G20" s="72"/>
    </row>
    <row r="21" spans="1:7" ht="15" customHeight="1" x14ac:dyDescent="0.35">
      <c r="A21" s="76"/>
      <c r="B21" s="68"/>
      <c r="C21" s="68"/>
      <c r="D21" s="68"/>
      <c r="E21" s="68"/>
      <c r="F21" s="68"/>
      <c r="G21" s="69"/>
    </row>
    <row r="22" spans="1:7" ht="15" thickBot="1" x14ac:dyDescent="0.4">
      <c r="A22" s="77"/>
      <c r="B22" s="73"/>
      <c r="C22" s="73"/>
      <c r="D22" s="73"/>
      <c r="E22" s="73"/>
      <c r="F22" s="73"/>
      <c r="G22" s="74"/>
    </row>
    <row r="24" spans="1:7" x14ac:dyDescent="0.35">
      <c r="C24" s="79"/>
    </row>
    <row r="26" spans="1:7" x14ac:dyDescent="0.35">
      <c r="C26" s="80"/>
    </row>
    <row r="27" spans="1:7" x14ac:dyDescent="0.35">
      <c r="C27" s="80"/>
    </row>
    <row r="28" spans="1:7" x14ac:dyDescent="0.35">
      <c r="C28" s="80"/>
    </row>
    <row r="30" spans="1:7" x14ac:dyDescent="0.35">
      <c r="C30" s="81"/>
    </row>
  </sheetData>
  <sheetProtection selectLockedCells="1"/>
  <mergeCells count="3">
    <mergeCell ref="A1:G2"/>
    <mergeCell ref="A3:G3"/>
    <mergeCell ref="A4:G5"/>
  </mergeCells>
  <conditionalFormatting sqref="C20">
    <cfRule type="cellIs" dxfId="6" priority="4" operator="equal">
      <formula>"domanda non ammissibile"</formula>
    </cfRule>
  </conditionalFormatting>
  <conditionalFormatting sqref="C19">
    <cfRule type="cellIs" dxfId="5" priority="3" operator="equal">
      <formula>"Domanda non ammissibile"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D2E33-89E9-4ACC-9F1A-57BC438A8033}">
  <sheetPr>
    <tabColor rgb="FF92D050"/>
  </sheetPr>
  <dimension ref="A1:I38"/>
  <sheetViews>
    <sheetView topLeftCell="A4" workbookViewId="0">
      <selection activeCell="D10" sqref="D10"/>
    </sheetView>
  </sheetViews>
  <sheetFormatPr defaultColWidth="9.1796875" defaultRowHeight="10.5" x14ac:dyDescent="0.35"/>
  <cols>
    <col min="1" max="1" width="25.1796875" style="11" customWidth="1"/>
    <col min="2" max="4" width="18.7265625" style="11" customWidth="1"/>
    <col min="5" max="5" width="14.81640625" style="11" customWidth="1"/>
    <col min="6" max="6" width="28.26953125" style="11" customWidth="1"/>
    <col min="7" max="16384" width="9.1796875" style="11"/>
  </cols>
  <sheetData>
    <row r="1" spans="1:9" ht="20.149999999999999" customHeight="1" x14ac:dyDescent="0.35">
      <c r="A1" s="172" t="s">
        <v>14</v>
      </c>
      <c r="B1" s="173"/>
      <c r="C1" s="173"/>
      <c r="D1" s="173"/>
      <c r="E1" s="173"/>
      <c r="F1" s="174"/>
    </row>
    <row r="2" spans="1:9" ht="15" customHeight="1" x14ac:dyDescent="0.35">
      <c r="A2" s="175"/>
      <c r="B2" s="176"/>
      <c r="C2" s="176"/>
      <c r="D2" s="176"/>
      <c r="E2" s="176"/>
      <c r="F2" s="177"/>
    </row>
    <row r="3" spans="1:9" ht="28.5" customHeight="1" x14ac:dyDescent="0.35">
      <c r="A3" s="198" t="s">
        <v>58</v>
      </c>
      <c r="B3" s="199"/>
      <c r="C3" s="199"/>
      <c r="D3" s="199"/>
      <c r="E3" s="199"/>
      <c r="F3" s="200"/>
    </row>
    <row r="4" spans="1:9" ht="35.5" customHeight="1" x14ac:dyDescent="0.35">
      <c r="A4" s="181" t="s">
        <v>59</v>
      </c>
      <c r="B4" s="182"/>
      <c r="C4" s="182"/>
      <c r="D4" s="182"/>
      <c r="E4" s="182"/>
      <c r="F4" s="183"/>
    </row>
    <row r="5" spans="1:9" ht="25" customHeight="1" x14ac:dyDescent="0.35">
      <c r="A5" s="30"/>
      <c r="B5" s="39" t="s">
        <v>12</v>
      </c>
      <c r="C5" s="39" t="s">
        <v>11</v>
      </c>
      <c r="D5" s="39" t="s">
        <v>10</v>
      </c>
      <c r="E5" s="184" t="s">
        <v>49</v>
      </c>
      <c r="F5" s="185"/>
    </row>
    <row r="6" spans="1:9" ht="19.5" customHeight="1" x14ac:dyDescent="0.35">
      <c r="A6" s="31" t="s">
        <v>9</v>
      </c>
      <c r="B6" s="38" t="s">
        <v>54</v>
      </c>
      <c r="C6" s="38" t="s">
        <v>54</v>
      </c>
      <c r="D6" s="38" t="s">
        <v>54</v>
      </c>
      <c r="E6" s="201" t="s">
        <v>60</v>
      </c>
      <c r="F6" s="202"/>
    </row>
    <row r="7" spans="1:9" ht="19.5" customHeight="1" x14ac:dyDescent="0.35">
      <c r="A7" s="37"/>
      <c r="B7" s="66" t="s">
        <v>8</v>
      </c>
      <c r="C7" s="66" t="s">
        <v>8</v>
      </c>
      <c r="D7" s="66" t="s">
        <v>8</v>
      </c>
      <c r="E7" s="201"/>
      <c r="F7" s="202"/>
    </row>
    <row r="8" spans="1:9" ht="26" x14ac:dyDescent="0.35">
      <c r="A8" s="42" t="s">
        <v>72</v>
      </c>
      <c r="B8" s="8">
        <v>0</v>
      </c>
      <c r="C8" s="8">
        <v>0</v>
      </c>
      <c r="D8" s="8">
        <v>0</v>
      </c>
      <c r="E8" s="201"/>
      <c r="F8" s="202"/>
    </row>
    <row r="9" spans="1:9" ht="19.5" customHeight="1" x14ac:dyDescent="0.35">
      <c r="A9" s="42" t="s">
        <v>61</v>
      </c>
      <c r="B9" s="8">
        <v>0</v>
      </c>
      <c r="C9" s="8">
        <v>0</v>
      </c>
      <c r="D9" s="8">
        <v>0</v>
      </c>
      <c r="E9" s="201"/>
      <c r="F9" s="202"/>
    </row>
    <row r="10" spans="1:9" ht="19.5" customHeight="1" x14ac:dyDescent="0.35">
      <c r="A10" s="35" t="s">
        <v>20</v>
      </c>
      <c r="B10" s="82">
        <f>IF(OR(B8="",B9=""),"Valorizza campi",(ROUNDDOWN(IF(B9&lt;=0,13.5,IF(B8&lt;=0,0,IFERROR((B8/B9),0))),2)))</f>
        <v>13.5</v>
      </c>
      <c r="C10" s="82">
        <f>IF(OR(C8="",C9=""),"Valorizza campi",(ROUNDDOWN(IF(C9&lt;=0,13.5,IF(C8&lt;=0,0,IFERROR((C8/C9),0))),2)))</f>
        <v>13.5</v>
      </c>
      <c r="D10" s="82">
        <f>IF(OR(D8="",D9=""),"Valorizza campi",(ROUNDDOWN(IF(D9&lt;=0,13.5,IF(D8&lt;=0,0,IFERROR((D8/D9),0))),2)))</f>
        <v>13.5</v>
      </c>
      <c r="E10" s="83"/>
      <c r="F10" s="69"/>
      <c r="I10" s="84"/>
    </row>
    <row r="11" spans="1:9" ht="19.5" customHeight="1" thickBot="1" x14ac:dyDescent="0.4">
      <c r="A11" s="36" t="s">
        <v>3</v>
      </c>
      <c r="B11" s="85">
        <f>+B10</f>
        <v>13.5</v>
      </c>
      <c r="C11" s="85">
        <f>+C10</f>
        <v>13.5</v>
      </c>
      <c r="D11" s="85">
        <f>+D10</f>
        <v>13.5</v>
      </c>
      <c r="E11" s="86"/>
      <c r="F11" s="69"/>
    </row>
    <row r="12" spans="1:9" ht="19.5" customHeight="1" x14ac:dyDescent="0.35">
      <c r="A12" s="36" t="s">
        <v>2</v>
      </c>
      <c r="B12" s="87">
        <v>0.2</v>
      </c>
      <c r="C12" s="87">
        <v>0.3</v>
      </c>
      <c r="D12" s="87">
        <v>0.5</v>
      </c>
      <c r="E12" s="14" t="s">
        <v>62</v>
      </c>
      <c r="F12" s="14" t="s">
        <v>41</v>
      </c>
    </row>
    <row r="13" spans="1:9" ht="19.5" customHeight="1" thickBot="1" x14ac:dyDescent="0.4">
      <c r="A13" s="36" t="s">
        <v>0</v>
      </c>
      <c r="B13" s="85">
        <f>IF(B11="Valorizza campi","Valorizza campi",(B11*B12))</f>
        <v>2.7</v>
      </c>
      <c r="C13" s="85">
        <f>IF(C11="Valorizza campi","Valorizza campi",(C11*C12))</f>
        <v>4.05</v>
      </c>
      <c r="D13" s="85">
        <f>IF(D11="Valorizza campi","Valorizza campi",(D11*D12))</f>
        <v>6.75</v>
      </c>
      <c r="E13" s="88">
        <f>IF(OR(B13="Valorizza campi",C13="Valorizza campi",D13="Valorizza campi"),"Valorizza campi",ROUNDDOWN((IFERROR(B13+C13+D13,"domanda non ammissibile")),2))</f>
        <v>13.5</v>
      </c>
      <c r="F13" s="12" t="str">
        <f>IF(E13="Valorizza campi","Valorizza campi",IF(E13&gt;=6.5,"domanda non ammissibile",IF(E13&gt;4.5,4,IF(E13&lt;=4.5,8))))</f>
        <v>domanda non ammissibile</v>
      </c>
    </row>
    <row r="14" spans="1:9" ht="19.5" customHeight="1" x14ac:dyDescent="0.35">
      <c r="A14" s="89"/>
      <c r="B14" s="90"/>
      <c r="C14" s="90"/>
      <c r="D14" s="90"/>
      <c r="E14" s="90"/>
      <c r="F14" s="40"/>
    </row>
    <row r="15" spans="1:9" ht="22.5" customHeight="1" x14ac:dyDescent="0.35">
      <c r="A15" s="195" t="s">
        <v>63</v>
      </c>
      <c r="B15" s="196"/>
      <c r="C15" s="196"/>
      <c r="D15" s="196"/>
      <c r="E15" s="196"/>
      <c r="F15" s="197"/>
    </row>
    <row r="16" spans="1:9" ht="11.25" customHeight="1" x14ac:dyDescent="0.35">
      <c r="A16" s="195"/>
      <c r="B16" s="196"/>
      <c r="C16" s="196"/>
      <c r="D16" s="196"/>
      <c r="E16" s="196"/>
      <c r="F16" s="197"/>
    </row>
    <row r="17" spans="1:6" ht="15" customHeight="1" x14ac:dyDescent="0.35">
      <c r="A17" s="195"/>
      <c r="B17" s="196"/>
      <c r="C17" s="196"/>
      <c r="D17" s="196"/>
      <c r="E17" s="196"/>
      <c r="F17" s="197"/>
    </row>
    <row r="18" spans="1:6" ht="18.75" customHeight="1" x14ac:dyDescent="0.35">
      <c r="A18" s="195"/>
      <c r="B18" s="196"/>
      <c r="C18" s="196"/>
      <c r="D18" s="196"/>
      <c r="E18" s="196"/>
      <c r="F18" s="197"/>
    </row>
    <row r="19" spans="1:6" ht="24" customHeight="1" x14ac:dyDescent="0.35">
      <c r="A19" s="195"/>
      <c r="B19" s="196"/>
      <c r="C19" s="196"/>
      <c r="D19" s="196"/>
      <c r="E19" s="196"/>
      <c r="F19" s="197"/>
    </row>
    <row r="20" spans="1:6" ht="16.5" customHeight="1" thickBot="1" x14ac:dyDescent="0.4">
      <c r="A20" s="91"/>
      <c r="B20" s="92"/>
      <c r="C20" s="92"/>
      <c r="D20" s="92"/>
      <c r="E20" s="92"/>
      <c r="F20" s="93"/>
    </row>
    <row r="21" spans="1:6" ht="11.25" customHeight="1" x14ac:dyDescent="0.35">
      <c r="D21" s="84"/>
    </row>
    <row r="22" spans="1:6" ht="12" customHeight="1" x14ac:dyDescent="0.35"/>
    <row r="23" spans="1:6" x14ac:dyDescent="0.35">
      <c r="A23" s="94"/>
      <c r="B23" s="94"/>
      <c r="C23" s="94"/>
    </row>
    <row r="24" spans="1:6" x14ac:dyDescent="0.35">
      <c r="A24" s="94">
        <v>6</v>
      </c>
      <c r="B24" s="94">
        <v>5</v>
      </c>
      <c r="C24" s="94">
        <f>IF(B24="","Valorizzare campi",B24)</f>
        <v>5</v>
      </c>
    </row>
    <row r="25" spans="1:6" x14ac:dyDescent="0.35">
      <c r="A25" s="94"/>
      <c r="B25" s="94">
        <v>4</v>
      </c>
      <c r="C25" s="94">
        <f>IF(B25="","Valorizzare campi",B25)</f>
        <v>4</v>
      </c>
    </row>
    <row r="26" spans="1:6" x14ac:dyDescent="0.35">
      <c r="A26" s="94">
        <v>2</v>
      </c>
      <c r="B26" s="94"/>
      <c r="C26" s="94" t="str">
        <f>IF(B26="","Valorizzare campi",B26)</f>
        <v>Valorizzare campi</v>
      </c>
    </row>
    <row r="27" spans="1:6" x14ac:dyDescent="0.35">
      <c r="A27" s="94">
        <v>2</v>
      </c>
      <c r="B27" s="94">
        <v>2</v>
      </c>
      <c r="C27" s="94">
        <f>IF(B27="","Valorizzare campi",B27)</f>
        <v>2</v>
      </c>
    </row>
    <row r="28" spans="1:6" x14ac:dyDescent="0.35">
      <c r="A28" s="94"/>
      <c r="B28" s="94"/>
      <c r="C28" s="94"/>
    </row>
    <row r="29" spans="1:6" x14ac:dyDescent="0.35">
      <c r="A29" s="94"/>
      <c r="B29" s="94"/>
      <c r="C29" s="94"/>
    </row>
    <row r="30" spans="1:6" ht="11.25" customHeight="1" x14ac:dyDescent="0.35"/>
    <row r="31" spans="1:6" ht="11.25" customHeight="1" x14ac:dyDescent="0.35"/>
    <row r="32" spans="1:6" ht="12" customHeight="1" x14ac:dyDescent="0.35"/>
    <row r="33" s="11" customFormat="1" ht="12" customHeight="1" x14ac:dyDescent="0.35"/>
    <row r="34" s="11" customFormat="1" ht="12" customHeight="1" x14ac:dyDescent="0.35"/>
    <row r="35" s="11" customFormat="1" ht="12" customHeight="1" x14ac:dyDescent="0.35"/>
    <row r="36" s="11" customFormat="1" x14ac:dyDescent="0.35"/>
    <row r="37" s="11" customFormat="1" x14ac:dyDescent="0.35"/>
    <row r="38" s="11" customFormat="1" x14ac:dyDescent="0.35"/>
  </sheetData>
  <sheetProtection algorithmName="SHA-512" hashValue="FG3cm1XBZyP2LkJ4kOXTIicrqeOsvDEKw6ib5gCfYlU/dMHz0fLgd+iilW25on6M1vsiMIpuxAnCezHza1NLdQ==" saltValue="cYUfS9Ha2YUovvivmaOHCg==" spinCount="100000" sheet="1" objects="1" scenarios="1"/>
  <mergeCells count="6">
    <mergeCell ref="A15:F19"/>
    <mergeCell ref="A1:F2"/>
    <mergeCell ref="A3:F3"/>
    <mergeCell ref="A4:F4"/>
    <mergeCell ref="E5:F5"/>
    <mergeCell ref="E6:F9"/>
  </mergeCells>
  <conditionalFormatting sqref="B10:D10">
    <cfRule type="cellIs" dxfId="4" priority="3" operator="lessThanOrEqual">
      <formula>0</formula>
    </cfRule>
  </conditionalFormatting>
  <conditionalFormatting sqref="E13">
    <cfRule type="cellIs" dxfId="3" priority="2" operator="equal">
      <formula>"domanda non ammissibile"</formula>
    </cfRule>
  </conditionalFormatting>
  <conditionalFormatting sqref="F13">
    <cfRule type="cellIs" dxfId="2" priority="1" operator="equal">
      <formula>"domanda non ammissibile"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BE310-728B-478E-AE5B-362E4402DC39}">
  <sheetPr>
    <tabColor rgb="FF92D050"/>
  </sheetPr>
  <dimension ref="A1:E18"/>
  <sheetViews>
    <sheetView tabSelected="1" workbookViewId="0">
      <selection sqref="A1:E2"/>
    </sheetView>
  </sheetViews>
  <sheetFormatPr defaultColWidth="9.1796875" defaultRowHeight="14.5" x14ac:dyDescent="0.35"/>
  <cols>
    <col min="1" max="1" width="6.7265625" style="78" customWidth="1"/>
    <col min="2" max="2" width="31.26953125" style="48" customWidth="1"/>
    <col min="3" max="4" width="16.453125" style="48" customWidth="1"/>
    <col min="5" max="5" width="25.81640625" style="48" customWidth="1"/>
    <col min="6" max="16384" width="9.1796875" style="48"/>
  </cols>
  <sheetData>
    <row r="1" spans="1:5" ht="20.149999999999999" customHeight="1" x14ac:dyDescent="0.35">
      <c r="A1" s="203" t="s">
        <v>14</v>
      </c>
      <c r="B1" s="204"/>
      <c r="C1" s="204"/>
      <c r="D1" s="204"/>
      <c r="E1" s="205"/>
    </row>
    <row r="2" spans="1:5" ht="34.5" customHeight="1" x14ac:dyDescent="0.35">
      <c r="A2" s="206"/>
      <c r="B2" s="207"/>
      <c r="C2" s="207"/>
      <c r="D2" s="207"/>
      <c r="E2" s="208"/>
    </row>
    <row r="3" spans="1:5" ht="42" customHeight="1" x14ac:dyDescent="0.35">
      <c r="A3" s="209" t="s">
        <v>46</v>
      </c>
      <c r="B3" s="210"/>
      <c r="C3" s="210"/>
      <c r="D3" s="210"/>
      <c r="E3" s="211"/>
    </row>
    <row r="4" spans="1:5" ht="38.5" customHeight="1" x14ac:dyDescent="0.35">
      <c r="A4" s="212" t="s">
        <v>64</v>
      </c>
      <c r="B4" s="213"/>
      <c r="C4" s="213"/>
      <c r="D4" s="213"/>
      <c r="E4" s="214"/>
    </row>
    <row r="5" spans="1:5" ht="38.5" customHeight="1" x14ac:dyDescent="0.35">
      <c r="A5" s="215"/>
      <c r="B5" s="216"/>
      <c r="C5" s="216"/>
      <c r="D5" s="216"/>
      <c r="E5" s="217"/>
    </row>
    <row r="6" spans="1:5" ht="21.75" customHeight="1" x14ac:dyDescent="0.35">
      <c r="A6" s="96"/>
      <c r="B6" s="97"/>
      <c r="C6" s="98" t="s">
        <v>12</v>
      </c>
      <c r="D6" s="98" t="s">
        <v>11</v>
      </c>
      <c r="E6" s="99" t="s">
        <v>10</v>
      </c>
    </row>
    <row r="7" spans="1:5" ht="19.5" x14ac:dyDescent="0.35">
      <c r="A7" s="96"/>
      <c r="B7" s="97"/>
      <c r="C7" s="38" t="s">
        <v>54</v>
      </c>
      <c r="D7" s="38" t="s">
        <v>54</v>
      </c>
      <c r="E7" s="95" t="s">
        <v>54</v>
      </c>
    </row>
    <row r="8" spans="1:5" ht="14.5" customHeight="1" x14ac:dyDescent="0.35">
      <c r="A8" s="100" t="s">
        <v>40</v>
      </c>
      <c r="B8" s="101" t="s">
        <v>42</v>
      </c>
      <c r="C8" s="114">
        <v>0</v>
      </c>
      <c r="D8" s="114">
        <v>0</v>
      </c>
      <c r="E8" s="115">
        <v>0</v>
      </c>
    </row>
    <row r="9" spans="1:5" ht="14.5" customHeight="1" thickBot="1" x14ac:dyDescent="0.4">
      <c r="A9" s="102"/>
      <c r="B9" s="103" t="s">
        <v>2</v>
      </c>
      <c r="C9" s="104">
        <v>0.2</v>
      </c>
      <c r="D9" s="104">
        <v>0.3</v>
      </c>
      <c r="E9" s="105">
        <v>0.5</v>
      </c>
    </row>
    <row r="10" spans="1:5" ht="30" customHeight="1" thickBot="1" x14ac:dyDescent="0.4">
      <c r="A10" s="106" t="s">
        <v>38</v>
      </c>
      <c r="B10" s="107" t="s">
        <v>65</v>
      </c>
      <c r="C10" s="22">
        <f>+C8*C9+D8*D9+E8*E9</f>
        <v>0</v>
      </c>
      <c r="D10" s="108"/>
      <c r="E10" s="109"/>
    </row>
    <row r="11" spans="1:5" ht="19.5" x14ac:dyDescent="0.35">
      <c r="A11" s="96"/>
      <c r="B11" s="116"/>
      <c r="C11" s="116"/>
      <c r="D11" s="117"/>
      <c r="E11" s="118"/>
    </row>
    <row r="12" spans="1:5" ht="14.5" customHeight="1" x14ac:dyDescent="0.35">
      <c r="A12" s="100" t="s">
        <v>36</v>
      </c>
      <c r="B12" s="101" t="s">
        <v>45</v>
      </c>
      <c r="C12" s="8">
        <v>0</v>
      </c>
      <c r="D12" s="218"/>
      <c r="E12" s="123"/>
    </row>
    <row r="13" spans="1:5" ht="15" customHeight="1" thickBot="1" x14ac:dyDescent="0.4">
      <c r="A13" s="110" t="s">
        <v>34</v>
      </c>
      <c r="B13" s="111" t="s">
        <v>44</v>
      </c>
      <c r="C13" s="25">
        <v>0</v>
      </c>
      <c r="D13" s="219" t="s">
        <v>73</v>
      </c>
      <c r="E13" s="220"/>
    </row>
    <row r="14" spans="1:5" ht="30.25" customHeight="1" thickBot="1" x14ac:dyDescent="0.4">
      <c r="A14" s="106" t="s">
        <v>32</v>
      </c>
      <c r="B14" s="107" t="s">
        <v>66</v>
      </c>
      <c r="C14" s="22">
        <f>SUM(C12:C13)</f>
        <v>0</v>
      </c>
      <c r="D14" s="124"/>
      <c r="E14" s="123"/>
    </row>
    <row r="15" spans="1:5" ht="9" customHeight="1" thickBot="1" x14ac:dyDescent="0.4">
      <c r="A15" s="96"/>
      <c r="B15" s="116"/>
      <c r="C15" s="116"/>
      <c r="D15" s="116"/>
      <c r="E15" s="119"/>
    </row>
    <row r="16" spans="1:5" ht="30.25" customHeight="1" x14ac:dyDescent="0.35">
      <c r="A16" s="96"/>
      <c r="B16" s="112" t="s">
        <v>67</v>
      </c>
      <c r="C16" s="20">
        <f>IFERROR(C10/C14,0)</f>
        <v>0</v>
      </c>
      <c r="D16" s="116"/>
      <c r="E16" s="119"/>
    </row>
    <row r="17" spans="1:5" ht="30.25" customHeight="1" thickBot="1" x14ac:dyDescent="0.4">
      <c r="A17" s="96"/>
      <c r="B17" s="113" t="s">
        <v>43</v>
      </c>
      <c r="C17" s="18">
        <f>IF(C14&gt;0,IF(C16&lt;1,"Domanda non ammissibile",IF(C16&gt;1.1,9,5)),0)</f>
        <v>0</v>
      </c>
      <c r="D17" s="116"/>
      <c r="E17" s="119"/>
    </row>
    <row r="18" spans="1:5" ht="30.25" customHeight="1" thickBot="1" x14ac:dyDescent="0.4">
      <c r="A18" s="120"/>
      <c r="B18" s="121"/>
      <c r="C18" s="121"/>
      <c r="D18" s="121"/>
      <c r="E18" s="122"/>
    </row>
  </sheetData>
  <sheetProtection algorithmName="SHA-512" hashValue="+E/tRPN9UzXPgU2qQFXeeglV/j+N++u1uUSfwizoVBQQc9+LqnMrmuuhtGeqyJLFlWbUoHu6uB+ZVUDffy/GWw==" saltValue="hyz/viqcsxOMWrfIC7WnrQ==" spinCount="100000" sheet="1" objects="1" scenarios="1"/>
  <mergeCells count="4">
    <mergeCell ref="A1:E2"/>
    <mergeCell ref="A3:E3"/>
    <mergeCell ref="A4:E5"/>
    <mergeCell ref="D13:E13"/>
  </mergeCells>
  <conditionalFormatting sqref="C17">
    <cfRule type="cellIs" dxfId="1" priority="2" operator="equal">
      <formula>"domanda non ammissibile"</formula>
    </cfRule>
  </conditionalFormatting>
  <conditionalFormatting sqref="C16">
    <cfRule type="cellIs" dxfId="0" priority="1" operator="equal">
      <formula>"Domanda non ammissibile"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Allegato 3C</vt:lpstr>
      <vt:lpstr>Tool a.2.1</vt:lpstr>
      <vt:lpstr>Tool a.2.2</vt:lpstr>
      <vt:lpstr>Tool a.2.3</vt:lpstr>
      <vt:lpstr>Tool e.1</vt:lpstr>
      <vt:lpstr>Tool e.2</vt:lpstr>
      <vt:lpstr>Tool e.3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Bonanni Paolo</dc:creator>
  <cp:lastModifiedBy>Garolla Di Bard Gabriele</cp:lastModifiedBy>
  <dcterms:created xsi:type="dcterms:W3CDTF">2020-02-17T11:39:32Z</dcterms:created>
  <dcterms:modified xsi:type="dcterms:W3CDTF">2022-07-13T12:38:51Z</dcterms:modified>
</cp:coreProperties>
</file>