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rrigo\Desktop\"/>
    </mc:Choice>
  </mc:AlternateContent>
  <xr:revisionPtr revIDLastSave="0" documentId="13_ncr:1_{ECE7EAFA-F64A-4ECF-B45F-D6555EC52D8F}" xr6:coauthVersionLast="45" xr6:coauthVersionMax="45" xr10:uidLastSave="{00000000-0000-0000-0000-000000000000}"/>
  <bookViews>
    <workbookView xWindow="-120" yWindow="-120" windowWidth="29040" windowHeight="15840" tabRatio="692" activeTab="6" xr2:uid="{F1ABBA7F-2F76-4139-99B5-F407CB2E2122}"/>
  </bookViews>
  <sheets>
    <sheet name="Allegato 3C" sheetId="1" r:id="rId1"/>
    <sheet name="Tool a.2.1" sheetId="2" r:id="rId2"/>
    <sheet name="Tool a.2.2" sheetId="3" r:id="rId3"/>
    <sheet name="Tool a.2.3" sheetId="4" r:id="rId4"/>
    <sheet name="Tool e.1" sheetId="5" r:id="rId5"/>
    <sheet name="Tool e.2" sheetId="6" r:id="rId6"/>
    <sheet name="Tool e.3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7" l="1"/>
  <c r="C8" i="3" l="1"/>
  <c r="D8" i="3"/>
  <c r="B8" i="3"/>
  <c r="B7" i="7" l="1"/>
  <c r="C12" i="7"/>
  <c r="C15" i="7" s="1"/>
  <c r="C11" i="6"/>
  <c r="C12" i="6" s="1"/>
  <c r="C12" i="5"/>
  <c r="C16" i="5"/>
  <c r="B10" i="4"/>
  <c r="B11" i="4" s="1"/>
  <c r="B13" i="4" s="1"/>
  <c r="C10" i="4"/>
  <c r="C11" i="4" s="1"/>
  <c r="C13" i="4" s="1"/>
  <c r="D10" i="4"/>
  <c r="D11" i="4" s="1"/>
  <c r="D13" i="4" s="1"/>
  <c r="B10" i="3"/>
  <c r="B11" i="3" s="1"/>
  <c r="C10" i="3"/>
  <c r="C11" i="3" s="1"/>
  <c r="D10" i="3"/>
  <c r="B11" i="2"/>
  <c r="B12" i="2" s="1"/>
  <c r="C11" i="2"/>
  <c r="C12" i="2" s="1"/>
  <c r="D11" i="2"/>
  <c r="D12" i="2" s="1"/>
  <c r="C14" i="7" l="1"/>
  <c r="C18" i="5"/>
  <c r="C19" i="5" s="1"/>
  <c r="D14" i="2"/>
  <c r="C13" i="3"/>
  <c r="C14" i="2"/>
  <c r="B14" i="2"/>
  <c r="D11" i="3"/>
  <c r="D13" i="3" s="1"/>
  <c r="E13" i="4"/>
  <c r="B13" i="3"/>
  <c r="E14" i="2" l="1"/>
  <c r="E13" i="3"/>
</calcChain>
</file>

<file path=xl/sharedStrings.xml><?xml version="1.0" encoding="utf-8"?>
<sst xmlns="http://schemas.openxmlformats.org/spreadsheetml/2006/main" count="124" uniqueCount="70">
  <si>
    <t>Punteggi post Ponderazione</t>
  </si>
  <si>
    <t>Punteggio a.2.1</t>
  </si>
  <si>
    <t>Ponderazione</t>
  </si>
  <si>
    <t>Punteggi ante Ponderazione</t>
  </si>
  <si>
    <t>(a + b) / c</t>
  </si>
  <si>
    <t>c - Totale Immobilizzazioni</t>
  </si>
  <si>
    <t>b - Debiti a medio lungo termine</t>
  </si>
  <si>
    <t>a - Patrimonio Netto</t>
  </si>
  <si>
    <t>€</t>
  </si>
  <si>
    <t>Bilancio anno</t>
  </si>
  <si>
    <r>
      <t xml:space="preserve">Bilancio </t>
    </r>
    <r>
      <rPr>
        <b/>
        <i/>
        <sz val="12"/>
        <rFont val="Calibri"/>
        <family val="2"/>
        <scheme val="minor"/>
      </rPr>
      <t>n</t>
    </r>
  </si>
  <si>
    <r>
      <t xml:space="preserve">Bilancio </t>
    </r>
    <r>
      <rPr>
        <b/>
        <i/>
        <sz val="12"/>
        <rFont val="Calibri"/>
        <family val="2"/>
        <scheme val="minor"/>
      </rPr>
      <t>n-1</t>
    </r>
  </si>
  <si>
    <r>
      <t xml:space="preserve">Bilancio </t>
    </r>
    <r>
      <rPr>
        <b/>
        <i/>
        <sz val="12"/>
        <rFont val="Calibri"/>
        <family val="2"/>
        <scheme val="minor"/>
      </rPr>
      <t>n-2</t>
    </r>
  </si>
  <si>
    <t xml:space="preserve">Parametro a.2) Credibilità del soggetto proponente in termini di adeguatezza per la realizzazione del progetto imprenditoriale </t>
  </si>
  <si>
    <t>L.181/89 Nuovo regime - CRITERI DI VALUTAZIONE E PUNTEGGI ASSEGNABILI</t>
  </si>
  <si>
    <t>Punteggio a.2.2</t>
  </si>
  <si>
    <t xml:space="preserve">(a / b) </t>
  </si>
  <si>
    <t>b - Totale Passivo</t>
  </si>
  <si>
    <t>Punteggio a.2.2 - Indipendenza finanziaria - 
Patrimonio Netto / Totale Passivo</t>
  </si>
  <si>
    <t>Punteggio a.2.3</t>
  </si>
  <si>
    <t>(a / b)</t>
  </si>
  <si>
    <t>b - Fatturato</t>
  </si>
  <si>
    <t>a - Margine Operativo Lordo</t>
  </si>
  <si>
    <t>Punteggio a.2.3 - Redditività - 
Margine Operativo Lordo / Fatturato</t>
  </si>
  <si>
    <t>Punteggio e.1</t>
  </si>
  <si>
    <t>Rapporto parametro 
(F/I)</t>
  </si>
  <si>
    <t>Totale fabbisogni 
(G+H)</t>
  </si>
  <si>
    <t>I</t>
  </si>
  <si>
    <t>IVA sugli investimenti</t>
  </si>
  <si>
    <t>H</t>
  </si>
  <si>
    <t>Investimenti da realizzare</t>
  </si>
  <si>
    <t>G</t>
  </si>
  <si>
    <t>Totale coperture 
(A+B+C+D+E)</t>
  </si>
  <si>
    <t>F</t>
  </si>
  <si>
    <t>Finanziamento agevolato</t>
  </si>
  <si>
    <t>E</t>
  </si>
  <si>
    <t>Contributo diretto alla spesa</t>
  </si>
  <si>
    <t>D</t>
  </si>
  <si>
    <t>Contributo in conto impianti</t>
  </si>
  <si>
    <t>C</t>
  </si>
  <si>
    <t>Debiti ML</t>
  </si>
  <si>
    <t>B</t>
  </si>
  <si>
    <t>Mezzi propri</t>
  </si>
  <si>
    <t>A</t>
  </si>
  <si>
    <t>Cfin = Rapporto tra la somma dei mezzi propri ed i debiti a medio lungo termine sul totale degli investimenti e delle spese indicati in domanda</t>
  </si>
  <si>
    <t>Punteggio e.2</t>
  </si>
  <si>
    <t>Rapporto parametro 
(A/B)</t>
  </si>
  <si>
    <t>Fatturato</t>
  </si>
  <si>
    <t>MOL</t>
  </si>
  <si>
    <t>20XX</t>
  </si>
  <si>
    <t>Anno di regime</t>
  </si>
  <si>
    <t>Parametro e.2) Redditività dell’iniziativa</t>
  </si>
  <si>
    <t>Punteggio e.3</t>
  </si>
  <si>
    <t>Rapporto parametro 
(A/D)</t>
  </si>
  <si>
    <t>Totale rate
(B+C)</t>
  </si>
  <si>
    <t>Rata altri finanziamenti a M/L termine</t>
  </si>
  <si>
    <t>Rata mutuo agevolato</t>
  </si>
  <si>
    <t>Crest = Rapporto, nell’anno di regime, tra il margine operativo lordo e la somma delle rate del mutuo agevolato e degli altri finanziamenti a M/L termine</t>
  </si>
  <si>
    <t>Parametro e.3) Capacità (Crest) dell’iniziativa di restituire il finanziamento agevolato e altri eventuali finanziamenti a M/L termine</t>
  </si>
  <si>
    <r>
      <t>Le imprese di cui all'Allegato 3C</t>
    </r>
    <r>
      <rPr>
        <sz val="16"/>
        <color theme="1"/>
        <rFont val="Calibri"/>
        <family val="2"/>
        <scheme val="minor"/>
      </rPr>
      <t xml:space="preserve"> sono le imprese con programmi di investimebnto non rientranti nelle categorie di cui agli allegati 3A e 3B.</t>
    </r>
  </si>
  <si>
    <t>Punteggio a.2.1 - Copertura finanziaria delle immobilizzazioni - 
(Patrimonio Netto + Debiti a Medio Lungo Termine) / Totale Immobilizzazioni</t>
  </si>
  <si>
    <r>
      <t>Bilancio n</t>
    </r>
    <r>
      <rPr>
        <sz val="10"/>
        <color theme="1" tint="0.249977111117893"/>
        <rFont val="Calibri"/>
        <family val="2"/>
        <scheme val="minor"/>
      </rPr>
      <t xml:space="preserve">= ultimo bilancio approvato alla data di presentazione della domanda </t>
    </r>
  </si>
  <si>
    <r>
      <t xml:space="preserve">Da utilizzare per il calcolo del parametro a.2) nel caso in cui la società proponente </t>
    </r>
    <r>
      <rPr>
        <b/>
        <u/>
        <sz val="14"/>
        <color rgb="FFC00000"/>
        <rFont val="Calibri"/>
        <family val="2"/>
        <scheme val="minor"/>
      </rPr>
      <t>DISPONGA</t>
    </r>
    <r>
      <rPr>
        <b/>
        <sz val="14"/>
        <color rgb="FF0000FF"/>
        <rFont val="Calibri"/>
        <family val="2"/>
        <scheme val="minor"/>
      </rPr>
      <t xml:space="preserve"> di almeno n. 3 bilanci approvati alla data di presentazione della domanda ovvero sia caratterizzata dalla presenza di un </t>
    </r>
    <r>
      <rPr>
        <b/>
        <i/>
        <sz val="14"/>
        <color rgb="FF0000FF"/>
        <rFont val="Calibri"/>
        <family val="2"/>
        <scheme val="minor"/>
      </rPr>
      <t>socio di riferimento</t>
    </r>
    <r>
      <rPr>
        <b/>
        <sz val="14"/>
        <color rgb="FF0000FF"/>
        <rFont val="Calibri"/>
        <family val="2"/>
        <scheme val="minor"/>
      </rPr>
      <t xml:space="preserve"> (*) che disponga di almeno n. 3 bilanci approvati alla data di presentazione della domanda</t>
    </r>
  </si>
  <si>
    <r>
      <t xml:space="preserve">(*) </t>
    </r>
    <r>
      <rPr>
        <i/>
        <sz val="10"/>
        <rFont val="Calibri"/>
        <family val="2"/>
        <scheme val="minor"/>
      </rPr>
      <t>Socio di riferimento</t>
    </r>
    <r>
      <rPr>
        <sz val="10"/>
        <rFont val="Calibri"/>
        <family val="2"/>
        <scheme val="minor"/>
      </rPr>
      <t>: la persona giuridica che detiene almeno il 50% del capitale della società che presenta la domanda di agevolazione.</t>
    </r>
  </si>
  <si>
    <r>
      <t xml:space="preserve">Da utilizzare per il calcolo del parametro a.2) nel caso in cui la società proponente </t>
    </r>
    <r>
      <rPr>
        <b/>
        <u/>
        <sz val="14"/>
        <color rgb="FFC00000"/>
        <rFont val="Calibri"/>
        <family val="2"/>
        <scheme val="minor"/>
      </rPr>
      <t>DISPONGA</t>
    </r>
    <r>
      <rPr>
        <b/>
        <sz val="14"/>
        <color rgb="FF0000FF"/>
        <rFont val="Calibri"/>
        <family val="2"/>
        <scheme val="minor"/>
      </rPr>
      <t xml:space="preserve"> di almeno n. 3 bilanci approvati alla data di presentazione della domanda ovvero sia caratterizzata dalla presenza di un</t>
    </r>
    <r>
      <rPr>
        <b/>
        <i/>
        <sz val="14"/>
        <color rgb="FF0000FF"/>
        <rFont val="Calibri"/>
        <family val="2"/>
        <scheme val="minor"/>
      </rPr>
      <t xml:space="preserve"> socio di riferimento </t>
    </r>
    <r>
      <rPr>
        <b/>
        <sz val="14"/>
        <color rgb="FF0000FF"/>
        <rFont val="Calibri"/>
        <family val="2"/>
        <scheme val="minor"/>
      </rPr>
      <t>(*) che disponga di almeno n. 3 bilanci approvati alla data di presentazione della domanda</t>
    </r>
  </si>
  <si>
    <t>Parametro e.1) Copertura finanziaria (Cfin) del programma degli investimenti e delle eventuali spese del progetto di innovazione dell’organizzazione e di formazione del personale</t>
  </si>
  <si>
    <t>Dati riferiti all'anno di regime</t>
  </si>
  <si>
    <t xml:space="preserve">R = margine operativo lordo / fatturato
</t>
  </si>
  <si>
    <r>
      <rPr>
        <b/>
        <i/>
        <u/>
        <sz val="14"/>
        <color rgb="FF0000FF"/>
        <rFont val="Calibri"/>
        <family val="2"/>
        <scheme val="minor"/>
      </rPr>
      <t xml:space="preserve">Da utilizzare per il calcolo del parametro a.2) nel caso in cui la società proponente </t>
    </r>
    <r>
      <rPr>
        <b/>
        <u/>
        <sz val="14"/>
        <color rgb="FFC00000"/>
        <rFont val="Calibri"/>
        <family val="2"/>
        <scheme val="minor"/>
      </rPr>
      <t>DISPONGA</t>
    </r>
    <r>
      <rPr>
        <b/>
        <sz val="14"/>
        <color rgb="FF0000FF"/>
        <rFont val="Calibri"/>
        <family val="2"/>
        <scheme val="minor"/>
      </rPr>
      <t xml:space="preserve"> di almeno n. 3 bilanci approvati alla data di presentazione della domanda ovvero sia caratterizzata dalla presenza di un socio di riferimento* che disponga di almeno n. 3 bilanci approvati alla data di presentazione della domanda</t>
    </r>
  </si>
  <si>
    <t>20xx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</si>
</sst>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_);\(#,##0\)"/>
    <numFmt numFmtId="165" formatCode="#,##0.00_);\(#,##0.00\)"/>
    <numFmt numFmtId="166" formatCode="0.000"/>
    <numFmt numFmtId="167" formatCode="0.00000"/>
    <numFmt numFmtId="168" formatCode="#,##0.00000_);\(#,##0.00000\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u/>
      <sz val="14"/>
      <color rgb="FFC00000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9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b/>
      <i/>
      <sz val="10"/>
      <color theme="1" tint="0.249977111117893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5"/>
      <color rgb="FF0000FF"/>
      <name val="Calibri"/>
      <family val="2"/>
      <scheme val="minor"/>
    </font>
    <font>
      <b/>
      <sz val="11"/>
      <name val="Calibri"/>
      <family val="2"/>
      <scheme val="minor"/>
    </font>
    <font>
      <b/>
      <sz val="15"/>
      <name val="Calibri"/>
      <family val="2"/>
      <scheme val="minor"/>
    </font>
    <font>
      <u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u/>
      <sz val="12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i/>
      <sz val="14"/>
      <color rgb="FF0000FF"/>
      <name val="Calibri"/>
      <family val="2"/>
      <scheme val="minor"/>
    </font>
    <font>
      <sz val="14"/>
      <name val="Calibri"/>
      <family val="2"/>
      <scheme val="minor"/>
    </font>
    <font>
      <b/>
      <i/>
      <sz val="15"/>
      <color rgb="FF0000FF"/>
      <name val="Calibri"/>
      <family val="2"/>
      <scheme val="minor"/>
    </font>
    <font>
      <b/>
      <i/>
      <sz val="12"/>
      <color rgb="FF0000FF"/>
      <name val="Calibri"/>
      <family val="2"/>
      <scheme val="minor"/>
    </font>
    <font>
      <b/>
      <i/>
      <u/>
      <sz val="14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71">
    <xf numFmtId="0" fontId="0" fillId="0" borderId="0" xfId="0"/>
    <xf numFmtId="165" fontId="7" fillId="3" borderId="1" xfId="4" applyNumberFormat="1" applyFont="1" applyFill="1" applyBorder="1" applyAlignment="1" applyProtection="1">
      <alignment horizontal="center" vertical="center" wrapText="1"/>
      <protection hidden="1"/>
    </xf>
    <xf numFmtId="2" fontId="8" fillId="3" borderId="2" xfId="5" applyNumberFormat="1" applyFont="1" applyFill="1" applyBorder="1" applyAlignment="1" applyProtection="1">
      <alignment horizontal="center" vertical="center" wrapText="1"/>
      <protection hidden="1"/>
    </xf>
    <xf numFmtId="2" fontId="8" fillId="3" borderId="3" xfId="5" applyNumberFormat="1" applyFont="1" applyFill="1" applyBorder="1" applyAlignment="1" applyProtection="1">
      <alignment horizontal="center" vertical="center" wrapText="1"/>
      <protection hidden="1"/>
    </xf>
    <xf numFmtId="2" fontId="7" fillId="3" borderId="4" xfId="3" applyNumberFormat="1" applyFont="1" applyFill="1" applyBorder="1" applyAlignment="1">
      <alignment horizontal="center" vertical="center" wrapText="1"/>
    </xf>
    <xf numFmtId="10" fontId="8" fillId="3" borderId="3" xfId="4" applyNumberFormat="1" applyFont="1" applyFill="1" applyBorder="1" applyAlignment="1" applyProtection="1">
      <alignment horizontal="center" vertical="center" wrapText="1"/>
      <protection hidden="1"/>
    </xf>
    <xf numFmtId="2" fontId="9" fillId="3" borderId="3" xfId="5" applyNumberFormat="1" applyFont="1" applyFill="1" applyBorder="1" applyAlignment="1" applyProtection="1">
      <alignment horizontal="center" vertical="center" wrapText="1"/>
      <protection hidden="1"/>
    </xf>
    <xf numFmtId="10" fontId="3" fillId="3" borderId="3" xfId="4" applyNumberFormat="1" applyFont="1" applyFill="1" applyBorder="1" applyAlignment="1" applyProtection="1">
      <alignment horizontal="center" vertical="center"/>
      <protection hidden="1"/>
    </xf>
    <xf numFmtId="4" fontId="8" fillId="0" borderId="3" xfId="3" applyNumberFormat="1" applyFont="1" applyBorder="1" applyAlignment="1" applyProtection="1">
      <alignment vertical="center"/>
      <protection locked="0"/>
    </xf>
    <xf numFmtId="164" fontId="13" fillId="3" borderId="6" xfId="3" applyFont="1" applyFill="1" applyBorder="1" applyAlignment="1">
      <alignment vertical="center" wrapText="1"/>
    </xf>
    <xf numFmtId="164" fontId="14" fillId="3" borderId="3" xfId="3" applyFont="1" applyFill="1" applyBorder="1" applyAlignment="1">
      <alignment horizontal="center" vertical="center" wrapText="1"/>
    </xf>
    <xf numFmtId="164" fontId="3" fillId="0" borderId="0" xfId="3" applyFont="1" applyAlignment="1">
      <alignment vertical="center"/>
    </xf>
    <xf numFmtId="2" fontId="7" fillId="3" borderId="1" xfId="4" applyNumberFormat="1" applyFont="1" applyFill="1" applyBorder="1" applyAlignment="1" applyProtection="1">
      <alignment horizontal="center" vertical="center" wrapText="1"/>
      <protection hidden="1"/>
    </xf>
    <xf numFmtId="166" fontId="8" fillId="3" borderId="3" xfId="5" applyNumberFormat="1" applyFont="1" applyFill="1" applyBorder="1" applyAlignment="1" applyProtection="1">
      <alignment horizontal="center" vertical="center" wrapText="1"/>
      <protection hidden="1"/>
    </xf>
    <xf numFmtId="164" fontId="7" fillId="3" borderId="4" xfId="3" applyFont="1" applyFill="1" applyBorder="1" applyAlignment="1">
      <alignment horizontal="center" vertical="center" wrapText="1"/>
    </xf>
    <xf numFmtId="4" fontId="8" fillId="3" borderId="3" xfId="3" applyNumberFormat="1" applyFont="1" applyFill="1" applyBorder="1" applyAlignment="1">
      <alignment vertical="center"/>
    </xf>
    <xf numFmtId="166" fontId="8" fillId="3" borderId="3" xfId="5" applyNumberFormat="1" applyFont="1" applyFill="1" applyBorder="1" applyAlignment="1" applyProtection="1">
      <alignment horizontal="center" vertical="center"/>
      <protection hidden="1"/>
    </xf>
    <xf numFmtId="10" fontId="8" fillId="3" borderId="3" xfId="4" applyNumberFormat="1" applyFont="1" applyFill="1" applyBorder="1" applyAlignment="1" applyProtection="1">
      <alignment horizontal="center" vertical="center"/>
      <protection hidden="1"/>
    </xf>
    <xf numFmtId="2" fontId="9" fillId="3" borderId="3" xfId="5" applyNumberFormat="1" applyFont="1" applyFill="1" applyBorder="1" applyAlignment="1" applyProtection="1">
      <alignment horizontal="center" vertical="center"/>
      <protection hidden="1"/>
    </xf>
    <xf numFmtId="2" fontId="7" fillId="3" borderId="19" xfId="4" applyNumberFormat="1" applyFont="1" applyFill="1" applyBorder="1" applyAlignment="1" applyProtection="1">
      <alignment horizontal="center" vertical="center" wrapText="1"/>
    </xf>
    <xf numFmtId="164" fontId="7" fillId="3" borderId="20" xfId="3" applyFont="1" applyFill="1" applyBorder="1" applyAlignment="1">
      <alignment horizontal="center" vertical="center" wrapText="1"/>
    </xf>
    <xf numFmtId="167" fontId="18" fillId="3" borderId="21" xfId="2" applyNumberFormat="1" applyFont="1" applyFill="1" applyBorder="1" applyAlignment="1" applyProtection="1">
      <alignment horizontal="center" vertical="center"/>
    </xf>
    <xf numFmtId="164" fontId="18" fillId="3" borderId="22" xfId="3" applyFont="1" applyFill="1" applyBorder="1" applyAlignment="1">
      <alignment horizontal="center" vertical="center" wrapText="1"/>
    </xf>
    <xf numFmtId="4" fontId="18" fillId="3" borderId="23" xfId="5" applyNumberFormat="1" applyFont="1" applyFill="1" applyBorder="1" applyAlignment="1" applyProtection="1">
      <alignment horizontal="right" vertical="center"/>
    </xf>
    <xf numFmtId="164" fontId="18" fillId="3" borderId="24" xfId="3" applyFont="1" applyFill="1" applyBorder="1" applyAlignment="1">
      <alignment horizontal="right" vertical="center" wrapText="1"/>
    </xf>
    <xf numFmtId="164" fontId="18" fillId="3" borderId="25" xfId="3" applyFont="1" applyFill="1" applyBorder="1" applyAlignment="1">
      <alignment horizontal="center" vertical="center"/>
    </xf>
    <xf numFmtId="4" fontId="8" fillId="0" borderId="7" xfId="3" applyNumberFormat="1" applyFont="1" applyBorder="1" applyAlignment="1" applyProtection="1">
      <alignment vertical="center"/>
      <protection locked="0"/>
    </xf>
    <xf numFmtId="164" fontId="8" fillId="3" borderId="7" xfId="3" applyFont="1" applyFill="1" applyBorder="1" applyAlignment="1">
      <alignment vertical="center" wrapText="1"/>
    </xf>
    <xf numFmtId="164" fontId="8" fillId="3" borderId="3" xfId="3" applyFont="1" applyFill="1" applyBorder="1" applyAlignment="1">
      <alignment vertical="center" wrapText="1"/>
    </xf>
    <xf numFmtId="10" fontId="18" fillId="3" borderId="21" xfId="2" applyNumberFormat="1" applyFont="1" applyFill="1" applyBorder="1" applyAlignment="1" applyProtection="1">
      <alignment horizontal="center" vertical="center"/>
    </xf>
    <xf numFmtId="1" fontId="11" fillId="3" borderId="5" xfId="3" applyNumberFormat="1" applyFont="1" applyFill="1" applyBorder="1" applyAlignment="1">
      <alignment horizontal="center" vertical="center"/>
    </xf>
    <xf numFmtId="1" fontId="19" fillId="2" borderId="3" xfId="3" applyNumberFormat="1" applyFont="1" applyFill="1" applyBorder="1" applyAlignment="1" applyProtection="1">
      <alignment horizontal="center" vertical="center" wrapText="1"/>
      <protection locked="0"/>
    </xf>
    <xf numFmtId="164" fontId="8" fillId="3" borderId="25" xfId="3" applyFont="1" applyFill="1" applyBorder="1" applyAlignment="1">
      <alignment horizontal="center" vertical="center" wrapText="1"/>
    </xf>
    <xf numFmtId="164" fontId="3" fillId="3" borderId="11" xfId="3" applyFont="1" applyFill="1" applyBorder="1" applyAlignment="1">
      <alignment vertical="center"/>
    </xf>
    <xf numFmtId="164" fontId="16" fillId="3" borderId="12" xfId="3" applyFont="1" applyFill="1" applyBorder="1" applyAlignment="1">
      <alignment vertical="center" wrapText="1"/>
    </xf>
    <xf numFmtId="164" fontId="10" fillId="3" borderId="26" xfId="3" applyFont="1" applyFill="1" applyBorder="1" applyAlignment="1">
      <alignment horizontal="right" vertical="center"/>
    </xf>
    <xf numFmtId="164" fontId="12" fillId="3" borderId="11" xfId="3" applyFont="1" applyFill="1" applyBorder="1" applyAlignment="1">
      <alignment vertical="center" wrapText="1"/>
    </xf>
    <xf numFmtId="164" fontId="3" fillId="3" borderId="27" xfId="3" applyFont="1" applyFill="1" applyBorder="1" applyAlignment="1">
      <alignment vertical="center"/>
    </xf>
    <xf numFmtId="164" fontId="10" fillId="3" borderId="28" xfId="3" applyFont="1" applyFill="1" applyBorder="1" applyAlignment="1">
      <alignment vertical="center" wrapText="1"/>
    </xf>
    <xf numFmtId="164" fontId="10" fillId="3" borderId="28" xfId="3" applyFont="1" applyFill="1" applyBorder="1" applyAlignment="1">
      <alignment horizontal="right" vertical="center"/>
    </xf>
    <xf numFmtId="164" fontId="9" fillId="3" borderId="28" xfId="3" applyFont="1" applyFill="1" applyBorder="1" applyAlignment="1">
      <alignment horizontal="right" vertical="center"/>
    </xf>
    <xf numFmtId="164" fontId="8" fillId="3" borderId="27" xfId="3" applyFont="1" applyFill="1" applyBorder="1" applyAlignment="1">
      <alignment vertical="center"/>
    </xf>
    <xf numFmtId="1" fontId="10" fillId="0" borderId="3" xfId="3" applyNumberFormat="1" applyFont="1" applyBorder="1" applyAlignment="1" applyProtection="1">
      <alignment horizontal="center" vertical="center"/>
      <protection locked="0"/>
    </xf>
    <xf numFmtId="164" fontId="14" fillId="3" borderId="5" xfId="3" applyFont="1" applyFill="1" applyBorder="1" applyAlignment="1">
      <alignment horizontal="center" vertical="center" wrapText="1"/>
    </xf>
    <xf numFmtId="164" fontId="17" fillId="3" borderId="11" xfId="3" applyFont="1" applyFill="1" applyBorder="1" applyAlignment="1">
      <alignment vertical="center" wrapText="1"/>
    </xf>
    <xf numFmtId="164" fontId="3" fillId="3" borderId="0" xfId="3" applyFont="1" applyFill="1" applyBorder="1" applyAlignment="1">
      <alignment vertical="center"/>
    </xf>
    <xf numFmtId="164" fontId="10" fillId="3" borderId="26" xfId="3" applyFont="1" applyFill="1" applyBorder="1" applyAlignment="1">
      <alignment vertical="center" wrapText="1"/>
    </xf>
    <xf numFmtId="164" fontId="17" fillId="3" borderId="12" xfId="3" applyFont="1" applyFill="1" applyBorder="1" applyAlignment="1">
      <alignment vertical="center" wrapText="1"/>
    </xf>
    <xf numFmtId="164" fontId="17" fillId="3" borderId="0" xfId="3" applyFont="1" applyFill="1" applyBorder="1" applyAlignment="1">
      <alignment vertical="center" wrapText="1"/>
    </xf>
    <xf numFmtId="165" fontId="17" fillId="3" borderId="0" xfId="3" applyNumberFormat="1" applyFont="1" applyFill="1" applyBorder="1" applyAlignment="1">
      <alignment vertical="center" wrapText="1"/>
    </xf>
    <xf numFmtId="164" fontId="8" fillId="3" borderId="28" xfId="3" applyFont="1" applyFill="1" applyBorder="1" applyAlignment="1">
      <alignment horizontal="center" vertical="center" wrapText="1"/>
    </xf>
    <xf numFmtId="164" fontId="8" fillId="3" borderId="26" xfId="3" applyFont="1" applyFill="1" applyBorder="1" applyAlignment="1">
      <alignment horizontal="center" vertical="center" wrapText="1"/>
    </xf>
    <xf numFmtId="164" fontId="17" fillId="3" borderId="12" xfId="3" applyFont="1" applyFill="1" applyBorder="1" applyAlignment="1">
      <alignment horizontal="center" vertical="center" wrapText="1"/>
    </xf>
    <xf numFmtId="164" fontId="27" fillId="3" borderId="5" xfId="3" applyFont="1" applyFill="1" applyBorder="1" applyAlignment="1">
      <alignment horizontal="center" vertical="center"/>
    </xf>
    <xf numFmtId="0" fontId="0" fillId="0" borderId="0" xfId="0" applyProtection="1">
      <protection hidden="1"/>
    </xf>
    <xf numFmtId="164" fontId="3" fillId="3" borderId="12" xfId="3" applyFont="1" applyFill="1" applyBorder="1" applyAlignment="1" applyProtection="1">
      <alignment vertical="center"/>
      <protection hidden="1"/>
    </xf>
    <xf numFmtId="164" fontId="3" fillId="3" borderId="0" xfId="3" applyFont="1" applyFill="1" applyBorder="1" applyAlignment="1" applyProtection="1">
      <alignment vertical="center"/>
      <protection hidden="1"/>
    </xf>
    <xf numFmtId="164" fontId="3" fillId="3" borderId="11" xfId="3" applyFont="1" applyFill="1" applyBorder="1" applyAlignment="1" applyProtection="1">
      <alignment vertical="center"/>
      <protection hidden="1"/>
    </xf>
    <xf numFmtId="164" fontId="16" fillId="3" borderId="12" xfId="3" applyFont="1" applyFill="1" applyBorder="1" applyAlignment="1" applyProtection="1">
      <alignment vertical="center" wrapText="1"/>
      <protection hidden="1"/>
    </xf>
    <xf numFmtId="164" fontId="14" fillId="3" borderId="5" xfId="3" applyFont="1" applyFill="1" applyBorder="1" applyAlignment="1" applyProtection="1">
      <alignment horizontal="center" vertical="center" wrapText="1"/>
      <protection hidden="1"/>
    </xf>
    <xf numFmtId="164" fontId="10" fillId="3" borderId="26" xfId="3" applyFont="1" applyFill="1" applyBorder="1" applyAlignment="1" applyProtection="1">
      <alignment horizontal="right" vertical="center"/>
      <protection hidden="1"/>
    </xf>
    <xf numFmtId="164" fontId="13" fillId="3" borderId="6" xfId="3" applyFont="1" applyFill="1" applyBorder="1" applyAlignment="1" applyProtection="1">
      <alignment vertical="center" wrapText="1"/>
      <protection hidden="1"/>
    </xf>
    <xf numFmtId="164" fontId="12" fillId="3" borderId="11" xfId="3" applyFont="1" applyFill="1" applyBorder="1" applyAlignment="1" applyProtection="1">
      <alignment vertical="center" wrapText="1"/>
      <protection hidden="1"/>
    </xf>
    <xf numFmtId="164" fontId="8" fillId="3" borderId="27" xfId="3" applyFont="1" applyFill="1" applyBorder="1" applyAlignment="1" applyProtection="1">
      <alignment vertical="center"/>
      <protection hidden="1"/>
    </xf>
    <xf numFmtId="1" fontId="11" fillId="3" borderId="5" xfId="3" applyNumberFormat="1" applyFont="1" applyFill="1" applyBorder="1" applyAlignment="1" applyProtection="1">
      <alignment horizontal="center" vertical="center"/>
      <protection hidden="1"/>
    </xf>
    <xf numFmtId="164" fontId="10" fillId="3" borderId="28" xfId="3" applyFont="1" applyFill="1" applyBorder="1" applyAlignment="1" applyProtection="1">
      <alignment vertical="center" wrapText="1"/>
      <protection hidden="1"/>
    </xf>
    <xf numFmtId="4" fontId="8" fillId="3" borderId="3" xfId="3" applyNumberFormat="1" applyFont="1" applyFill="1" applyBorder="1" applyAlignment="1" applyProtection="1">
      <alignment vertical="center"/>
      <protection hidden="1"/>
    </xf>
    <xf numFmtId="164" fontId="10" fillId="3" borderId="28" xfId="3" applyFont="1" applyFill="1" applyBorder="1" applyAlignment="1" applyProtection="1">
      <alignment horizontal="right" vertical="center"/>
      <protection hidden="1"/>
    </xf>
    <xf numFmtId="164" fontId="9" fillId="3" borderId="28" xfId="3" applyFont="1" applyFill="1" applyBorder="1" applyAlignment="1" applyProtection="1">
      <alignment horizontal="right" vertical="center"/>
      <protection hidden="1"/>
    </xf>
    <xf numFmtId="164" fontId="7" fillId="3" borderId="4" xfId="3" applyFont="1" applyFill="1" applyBorder="1" applyAlignment="1" applyProtection="1">
      <alignment horizontal="center" vertical="center" wrapText="1"/>
      <protection hidden="1"/>
    </xf>
    <xf numFmtId="10" fontId="3" fillId="3" borderId="0" xfId="4" applyNumberFormat="1" applyFont="1" applyFill="1" applyBorder="1" applyAlignment="1" applyProtection="1">
      <alignment vertical="center"/>
      <protection hidden="1"/>
    </xf>
    <xf numFmtId="165" fontId="3" fillId="3" borderId="0" xfId="3" applyNumberFormat="1" applyFont="1" applyFill="1" applyBorder="1" applyAlignment="1" applyProtection="1">
      <alignment vertical="center"/>
      <protection hidden="1"/>
    </xf>
    <xf numFmtId="0" fontId="20" fillId="4" borderId="18" xfId="0" applyFont="1" applyFill="1" applyBorder="1" applyAlignment="1" applyProtection="1">
      <alignment horizontal="center" vertical="center" wrapText="1"/>
      <protection hidden="1"/>
    </xf>
    <xf numFmtId="0" fontId="21" fillId="4" borderId="17" xfId="0" applyFont="1" applyFill="1" applyBorder="1" applyAlignment="1" applyProtection="1">
      <alignment horizontal="center" vertical="center" wrapText="1"/>
      <protection hidden="1"/>
    </xf>
    <xf numFmtId="0" fontId="21" fillId="4" borderId="16" xfId="0" applyFont="1" applyFill="1" applyBorder="1" applyAlignment="1" applyProtection="1">
      <alignment horizontal="center" vertical="center" wrapText="1"/>
      <protection hidden="1"/>
    </xf>
    <xf numFmtId="0" fontId="21" fillId="4" borderId="12" xfId="0" applyFont="1" applyFill="1" applyBorder="1" applyAlignment="1" applyProtection="1">
      <alignment horizontal="center" vertical="center" wrapText="1"/>
      <protection hidden="1"/>
    </xf>
    <xf numFmtId="0" fontId="21" fillId="4" borderId="0" xfId="0" applyFont="1" applyFill="1" applyAlignment="1" applyProtection="1">
      <alignment horizontal="center" vertical="center" wrapText="1"/>
      <protection hidden="1"/>
    </xf>
    <xf numFmtId="0" fontId="21" fillId="4" borderId="11" xfId="0" applyFont="1" applyFill="1" applyBorder="1" applyAlignment="1" applyProtection="1">
      <alignment horizontal="center" vertical="center" wrapText="1"/>
      <protection hidden="1"/>
    </xf>
    <xf numFmtId="0" fontId="21" fillId="4" borderId="10" xfId="0" applyFont="1" applyFill="1" applyBorder="1" applyAlignment="1" applyProtection="1">
      <alignment horizontal="center" vertical="center" wrapText="1"/>
      <protection hidden="1"/>
    </xf>
    <xf numFmtId="0" fontId="21" fillId="4" borderId="9" xfId="0" applyFont="1" applyFill="1" applyBorder="1" applyAlignment="1" applyProtection="1">
      <alignment horizontal="center" vertical="center" wrapText="1"/>
      <protection hidden="1"/>
    </xf>
    <xf numFmtId="0" fontId="21" fillId="4" borderId="8" xfId="0" applyFont="1" applyFill="1" applyBorder="1" applyAlignment="1" applyProtection="1">
      <alignment horizontal="center" vertical="center" wrapText="1"/>
      <protection hidden="1"/>
    </xf>
    <xf numFmtId="164" fontId="22" fillId="3" borderId="18" xfId="3" applyFont="1" applyFill="1" applyBorder="1" applyAlignment="1" applyProtection="1">
      <alignment horizontal="center" vertical="center" wrapText="1"/>
      <protection hidden="1"/>
    </xf>
    <xf numFmtId="164" fontId="22" fillId="3" borderId="17" xfId="3" applyFont="1" applyFill="1" applyBorder="1" applyAlignment="1" applyProtection="1">
      <alignment horizontal="center" vertical="center" wrapText="1"/>
      <protection hidden="1"/>
    </xf>
    <xf numFmtId="164" fontId="22" fillId="3" borderId="16" xfId="3" applyFont="1" applyFill="1" applyBorder="1" applyAlignment="1" applyProtection="1">
      <alignment horizontal="center" vertical="center" wrapText="1"/>
      <protection hidden="1"/>
    </xf>
    <xf numFmtId="164" fontId="22" fillId="3" borderId="12" xfId="3" applyFont="1" applyFill="1" applyBorder="1" applyAlignment="1" applyProtection="1">
      <alignment horizontal="center" vertical="center" wrapText="1"/>
      <protection hidden="1"/>
    </xf>
    <xf numFmtId="164" fontId="22" fillId="3" borderId="0" xfId="3" applyFont="1" applyFill="1" applyBorder="1" applyAlignment="1" applyProtection="1">
      <alignment horizontal="center" vertical="center" wrapText="1"/>
      <protection hidden="1"/>
    </xf>
    <xf numFmtId="164" fontId="22" fillId="3" borderId="11" xfId="3" applyFont="1" applyFill="1" applyBorder="1" applyAlignment="1" applyProtection="1">
      <alignment horizontal="center" vertical="center" wrapText="1"/>
      <protection hidden="1"/>
    </xf>
    <xf numFmtId="164" fontId="16" fillId="4" borderId="12" xfId="3" applyFont="1" applyFill="1" applyBorder="1" applyAlignment="1" applyProtection="1">
      <alignment horizontal="center" vertical="center" wrapText="1"/>
      <protection hidden="1"/>
    </xf>
    <xf numFmtId="164" fontId="16" fillId="4" borderId="0" xfId="3" applyFont="1" applyFill="1" applyBorder="1" applyAlignment="1" applyProtection="1">
      <alignment horizontal="center" vertical="center" wrapText="1"/>
      <protection hidden="1"/>
    </xf>
    <xf numFmtId="164" fontId="16" fillId="4" borderId="11" xfId="3" applyFont="1" applyFill="1" applyBorder="1" applyAlignment="1" applyProtection="1">
      <alignment horizontal="center" vertical="center" wrapText="1"/>
      <protection hidden="1"/>
    </xf>
    <xf numFmtId="164" fontId="7" fillId="3" borderId="30" xfId="3" applyFont="1" applyFill="1" applyBorder="1" applyAlignment="1" applyProtection="1">
      <alignment horizontal="center" vertical="center" wrapText="1"/>
      <protection hidden="1"/>
    </xf>
    <xf numFmtId="164" fontId="7" fillId="3" borderId="29" xfId="3" applyFont="1" applyFill="1" applyBorder="1" applyAlignment="1" applyProtection="1">
      <alignment horizontal="center" vertical="center" wrapText="1"/>
      <protection hidden="1"/>
    </xf>
    <xf numFmtId="164" fontId="7" fillId="3" borderId="31" xfId="3" applyFont="1" applyFill="1" applyBorder="1" applyAlignment="1" applyProtection="1">
      <alignment horizontal="center" vertical="center" wrapText="1"/>
      <protection hidden="1"/>
    </xf>
    <xf numFmtId="164" fontId="25" fillId="3" borderId="12" xfId="3" applyFont="1" applyFill="1" applyBorder="1" applyAlignment="1" applyProtection="1">
      <alignment horizontal="center" vertical="center" wrapText="1"/>
      <protection hidden="1"/>
    </xf>
    <xf numFmtId="164" fontId="25" fillId="3" borderId="0" xfId="3" applyFont="1" applyFill="1" applyBorder="1" applyAlignment="1" applyProtection="1">
      <alignment horizontal="center" vertical="center" wrapText="1"/>
      <protection hidden="1"/>
    </xf>
    <xf numFmtId="164" fontId="25" fillId="3" borderId="11" xfId="3" applyFont="1" applyFill="1" applyBorder="1" applyAlignment="1" applyProtection="1">
      <alignment horizontal="center" vertical="center" wrapText="1"/>
      <protection hidden="1"/>
    </xf>
    <xf numFmtId="164" fontId="25" fillId="3" borderId="10" xfId="3" applyFont="1" applyFill="1" applyBorder="1" applyAlignment="1" applyProtection="1">
      <alignment horizontal="center" vertical="center" wrapText="1"/>
      <protection hidden="1"/>
    </xf>
    <xf numFmtId="164" fontId="25" fillId="3" borderId="9" xfId="3" applyFont="1" applyFill="1" applyBorder="1" applyAlignment="1" applyProtection="1">
      <alignment horizontal="center" vertical="center" wrapText="1"/>
      <protection hidden="1"/>
    </xf>
    <xf numFmtId="164" fontId="25" fillId="3" borderId="8" xfId="3" applyFont="1" applyFill="1" applyBorder="1" applyAlignment="1" applyProtection="1">
      <alignment horizontal="center" vertical="center" wrapText="1"/>
      <protection hidden="1"/>
    </xf>
    <xf numFmtId="164" fontId="13" fillId="3" borderId="6" xfId="3" applyFont="1" applyFill="1" applyBorder="1" applyAlignment="1">
      <alignment horizontal="center" vertical="center" wrapText="1"/>
    </xf>
    <xf numFmtId="164" fontId="13" fillId="3" borderId="11" xfId="3" applyFont="1" applyFill="1" applyBorder="1" applyAlignment="1">
      <alignment horizontal="center" vertical="center" wrapText="1"/>
    </xf>
    <xf numFmtId="164" fontId="4" fillId="3" borderId="12" xfId="3" applyFont="1" applyFill="1" applyBorder="1" applyAlignment="1" applyProtection="1">
      <alignment horizontal="center" vertical="center" wrapText="1"/>
      <protection hidden="1"/>
    </xf>
    <xf numFmtId="164" fontId="4" fillId="3" borderId="0" xfId="3" applyFont="1" applyFill="1" applyBorder="1" applyAlignment="1" applyProtection="1">
      <alignment horizontal="center" vertical="center" wrapText="1"/>
      <protection hidden="1"/>
    </xf>
    <xf numFmtId="164" fontId="4" fillId="3" borderId="11" xfId="3" applyFont="1" applyFill="1" applyBorder="1" applyAlignment="1" applyProtection="1">
      <alignment horizontal="center" vertical="center" wrapText="1"/>
      <protection hidden="1"/>
    </xf>
    <xf numFmtId="164" fontId="4" fillId="3" borderId="15" xfId="3" applyFont="1" applyFill="1" applyBorder="1" applyAlignment="1" applyProtection="1">
      <alignment horizontal="center" vertical="center" wrapText="1"/>
      <protection hidden="1"/>
    </xf>
    <xf numFmtId="164" fontId="4" fillId="3" borderId="14" xfId="3" applyFont="1" applyFill="1" applyBorder="1" applyAlignment="1" applyProtection="1">
      <alignment horizontal="center" vertical="center" wrapText="1"/>
      <protection hidden="1"/>
    </xf>
    <xf numFmtId="164" fontId="4" fillId="3" borderId="13" xfId="3" applyFont="1" applyFill="1" applyBorder="1" applyAlignment="1" applyProtection="1">
      <alignment horizontal="center" vertical="center" wrapText="1"/>
      <protection hidden="1"/>
    </xf>
    <xf numFmtId="164" fontId="25" fillId="3" borderId="32" xfId="3" applyFont="1" applyFill="1" applyBorder="1" applyAlignment="1" applyProtection="1">
      <alignment horizontal="center" vertical="center" wrapText="1"/>
      <protection hidden="1"/>
    </xf>
    <xf numFmtId="164" fontId="25" fillId="3" borderId="33" xfId="3" applyFont="1" applyFill="1" applyBorder="1" applyAlignment="1" applyProtection="1">
      <alignment horizontal="center" vertical="center" wrapText="1"/>
      <protection hidden="1"/>
    </xf>
    <xf numFmtId="164" fontId="25" fillId="3" borderId="34" xfId="3" applyFont="1" applyFill="1" applyBorder="1" applyAlignment="1" applyProtection="1">
      <alignment horizontal="center" vertical="center" wrapText="1"/>
      <protection hidden="1"/>
    </xf>
    <xf numFmtId="164" fontId="13" fillId="3" borderId="6" xfId="3" applyFont="1" applyFill="1" applyBorder="1" applyAlignment="1" applyProtection="1">
      <alignment horizontal="center" vertical="center" wrapText="1"/>
      <protection hidden="1"/>
    </xf>
    <xf numFmtId="164" fontId="13" fillId="3" borderId="11" xfId="3" applyFont="1" applyFill="1" applyBorder="1" applyAlignment="1" applyProtection="1">
      <alignment horizontal="center" vertical="center" wrapText="1"/>
      <protection hidden="1"/>
    </xf>
    <xf numFmtId="164" fontId="7" fillId="3" borderId="15" xfId="3" applyFont="1" applyFill="1" applyBorder="1" applyAlignment="1" applyProtection="1">
      <alignment horizontal="center" vertical="center" wrapText="1"/>
      <protection hidden="1"/>
    </xf>
    <xf numFmtId="164" fontId="7" fillId="3" borderId="14" xfId="3" applyFont="1" applyFill="1" applyBorder="1" applyAlignment="1" applyProtection="1">
      <alignment horizontal="center" vertical="center" wrapText="1"/>
      <protection hidden="1"/>
    </xf>
    <xf numFmtId="164" fontId="7" fillId="3" borderId="13" xfId="3" applyFont="1" applyFill="1" applyBorder="1" applyAlignment="1" applyProtection="1">
      <alignment horizontal="center" vertical="center" wrapText="1"/>
      <protection hidden="1"/>
    </xf>
    <xf numFmtId="164" fontId="22" fillId="3" borderId="15" xfId="3" applyFont="1" applyFill="1" applyBorder="1" applyAlignment="1" applyProtection="1">
      <alignment horizontal="center" vertical="center" wrapText="1"/>
      <protection hidden="1"/>
    </xf>
    <xf numFmtId="164" fontId="22" fillId="3" borderId="14" xfId="3" applyFont="1" applyFill="1" applyBorder="1" applyAlignment="1" applyProtection="1">
      <alignment horizontal="center" vertical="center" wrapText="1"/>
      <protection hidden="1"/>
    </xf>
    <xf numFmtId="164" fontId="22" fillId="3" borderId="13" xfId="3" applyFont="1" applyFill="1" applyBorder="1" applyAlignment="1" applyProtection="1">
      <alignment horizontal="center" vertical="center" wrapText="1"/>
      <protection hidden="1"/>
    </xf>
    <xf numFmtId="164" fontId="16" fillId="4" borderId="30" xfId="3" applyFont="1" applyFill="1" applyBorder="1" applyAlignment="1" applyProtection="1">
      <alignment horizontal="center" vertical="center" wrapText="1"/>
      <protection hidden="1"/>
    </xf>
    <xf numFmtId="164" fontId="16" fillId="4" borderId="29" xfId="3" applyFont="1" applyFill="1" applyBorder="1" applyAlignment="1" applyProtection="1">
      <alignment horizontal="center" vertical="center" wrapText="1"/>
      <protection hidden="1"/>
    </xf>
    <xf numFmtId="164" fontId="16" fillId="4" borderId="31" xfId="3" applyFont="1" applyFill="1" applyBorder="1" applyAlignment="1" applyProtection="1">
      <alignment horizontal="center" vertical="center" wrapText="1"/>
      <protection hidden="1"/>
    </xf>
    <xf numFmtId="164" fontId="22" fillId="3" borderId="18" xfId="3" applyFont="1" applyFill="1" applyBorder="1" applyAlignment="1">
      <alignment horizontal="center" vertical="center" wrapText="1"/>
    </xf>
    <xf numFmtId="164" fontId="22" fillId="3" borderId="17" xfId="3" applyFont="1" applyFill="1" applyBorder="1" applyAlignment="1">
      <alignment horizontal="center" vertical="center" wrapText="1"/>
    </xf>
    <xf numFmtId="164" fontId="22" fillId="3" borderId="16" xfId="3" applyFont="1" applyFill="1" applyBorder="1" applyAlignment="1">
      <alignment horizontal="center" vertical="center" wrapText="1"/>
    </xf>
    <xf numFmtId="164" fontId="22" fillId="3" borderId="15" xfId="3" applyFont="1" applyFill="1" applyBorder="1" applyAlignment="1">
      <alignment horizontal="center" vertical="center" wrapText="1"/>
    </xf>
    <xf numFmtId="164" fontId="22" fillId="3" borderId="14" xfId="3" applyFont="1" applyFill="1" applyBorder="1" applyAlignment="1">
      <alignment horizontal="center" vertical="center" wrapText="1"/>
    </xf>
    <xf numFmtId="164" fontId="22" fillId="3" borderId="13" xfId="3" applyFont="1" applyFill="1" applyBorder="1" applyAlignment="1">
      <alignment horizontal="center" vertical="center" wrapText="1"/>
    </xf>
    <xf numFmtId="164" fontId="7" fillId="3" borderId="30" xfId="3" applyFont="1" applyFill="1" applyBorder="1" applyAlignment="1">
      <alignment horizontal="center" vertical="center" wrapText="1"/>
    </xf>
    <xf numFmtId="164" fontId="7" fillId="3" borderId="29" xfId="3" applyFont="1" applyFill="1" applyBorder="1" applyAlignment="1">
      <alignment horizontal="center" vertical="center" wrapText="1"/>
    </xf>
    <xf numFmtId="164" fontId="7" fillId="3" borderId="31" xfId="3" applyFont="1" applyFill="1" applyBorder="1" applyAlignment="1">
      <alignment horizontal="center" vertical="center" wrapText="1"/>
    </xf>
    <xf numFmtId="164" fontId="16" fillId="4" borderId="30" xfId="3" applyFont="1" applyFill="1" applyBorder="1" applyAlignment="1">
      <alignment horizontal="center" vertical="center" wrapText="1"/>
    </xf>
    <xf numFmtId="164" fontId="16" fillId="4" borderId="29" xfId="3" applyFont="1" applyFill="1" applyBorder="1" applyAlignment="1">
      <alignment horizontal="center" vertical="center" wrapText="1"/>
    </xf>
    <xf numFmtId="164" fontId="16" fillId="4" borderId="31" xfId="3" applyFont="1" applyFill="1" applyBorder="1" applyAlignment="1">
      <alignment horizontal="center" vertical="center" wrapText="1"/>
    </xf>
    <xf numFmtId="164" fontId="22" fillId="3" borderId="12" xfId="3" applyFont="1" applyFill="1" applyBorder="1" applyAlignment="1">
      <alignment horizontal="center" vertical="center" wrapText="1"/>
    </xf>
    <xf numFmtId="164" fontId="22" fillId="3" borderId="0" xfId="3" applyFont="1" applyFill="1" applyBorder="1" applyAlignment="1">
      <alignment horizontal="center" vertical="center" wrapText="1"/>
    </xf>
    <xf numFmtId="164" fontId="22" fillId="3" borderId="11" xfId="3" applyFont="1" applyFill="1" applyBorder="1" applyAlignment="1">
      <alignment horizontal="center" vertical="center" wrapText="1"/>
    </xf>
    <xf numFmtId="164" fontId="16" fillId="4" borderId="32" xfId="3" applyFont="1" applyFill="1" applyBorder="1" applyAlignment="1">
      <alignment horizontal="center" vertical="center" wrapText="1"/>
    </xf>
    <xf numFmtId="164" fontId="16" fillId="4" borderId="33" xfId="3" applyFont="1" applyFill="1" applyBorder="1" applyAlignment="1">
      <alignment horizontal="center" vertical="center" wrapText="1"/>
    </xf>
    <xf numFmtId="164" fontId="16" fillId="4" borderId="34" xfId="3" applyFont="1" applyFill="1" applyBorder="1" applyAlignment="1">
      <alignment horizontal="center" vertical="center" wrapText="1"/>
    </xf>
    <xf numFmtId="164" fontId="16" fillId="4" borderId="15" xfId="3" applyFont="1" applyFill="1" applyBorder="1" applyAlignment="1">
      <alignment horizontal="center" vertical="center" wrapText="1"/>
    </xf>
    <xf numFmtId="164" fontId="16" fillId="4" borderId="14" xfId="3" applyFont="1" applyFill="1" applyBorder="1" applyAlignment="1">
      <alignment horizontal="center" vertical="center" wrapText="1"/>
    </xf>
    <xf numFmtId="164" fontId="16" fillId="4" borderId="13" xfId="3" applyFont="1" applyFill="1" applyBorder="1" applyAlignment="1">
      <alignment horizontal="center" vertical="center" wrapText="1"/>
    </xf>
    <xf numFmtId="1" fontId="11" fillId="3" borderId="35" xfId="3" applyNumberFormat="1" applyFont="1" applyFill="1" applyBorder="1" applyAlignment="1">
      <alignment horizontal="center" vertical="center"/>
    </xf>
    <xf numFmtId="1" fontId="11" fillId="3" borderId="5" xfId="3" applyNumberFormat="1" applyFont="1" applyFill="1" applyBorder="1" applyAlignment="1">
      <alignment horizontal="center" vertical="center"/>
    </xf>
    <xf numFmtId="164" fontId="16" fillId="4" borderId="32" xfId="3" applyFont="1" applyFill="1" applyBorder="1" applyAlignment="1">
      <alignment horizontal="center" vertical="center"/>
    </xf>
    <xf numFmtId="164" fontId="16" fillId="4" borderId="33" xfId="3" applyFont="1" applyFill="1" applyBorder="1" applyAlignment="1">
      <alignment horizontal="center" vertical="center"/>
    </xf>
    <xf numFmtId="164" fontId="16" fillId="4" borderId="34" xfId="3" applyFont="1" applyFill="1" applyBorder="1" applyAlignment="1">
      <alignment horizontal="center" vertical="center"/>
    </xf>
    <xf numFmtId="164" fontId="16" fillId="4" borderId="15" xfId="3" applyFont="1" applyFill="1" applyBorder="1" applyAlignment="1">
      <alignment horizontal="center" vertical="center"/>
    </xf>
    <xf numFmtId="164" fontId="16" fillId="4" borderId="14" xfId="3" applyFont="1" applyFill="1" applyBorder="1" applyAlignment="1">
      <alignment horizontal="center" vertical="center"/>
    </xf>
    <xf numFmtId="164" fontId="16" fillId="4" borderId="13" xfId="3" applyFont="1" applyFill="1" applyBorder="1" applyAlignment="1">
      <alignment horizontal="center" vertical="center"/>
    </xf>
    <xf numFmtId="164" fontId="3" fillId="0" borderId="0" xfId="3" applyFont="1" applyAlignment="1" applyProtection="1">
      <alignment vertical="center"/>
      <protection hidden="1"/>
    </xf>
    <xf numFmtId="164" fontId="17" fillId="3" borderId="0" xfId="3" applyFont="1" applyFill="1" applyBorder="1" applyAlignment="1" applyProtection="1">
      <alignment vertical="center" wrapText="1"/>
      <protection hidden="1"/>
    </xf>
    <xf numFmtId="164" fontId="17" fillId="3" borderId="11" xfId="3" applyFont="1" applyFill="1" applyBorder="1" applyAlignment="1" applyProtection="1">
      <alignment vertical="center" wrapText="1"/>
      <protection hidden="1"/>
    </xf>
    <xf numFmtId="164" fontId="17" fillId="3" borderId="6" xfId="3" applyFont="1" applyFill="1" applyBorder="1" applyAlignment="1" applyProtection="1">
      <alignment vertical="center" wrapText="1"/>
      <protection hidden="1"/>
    </xf>
    <xf numFmtId="168" fontId="17" fillId="3" borderId="0" xfId="3" applyNumberFormat="1" applyFont="1" applyFill="1" applyBorder="1" applyAlignment="1" applyProtection="1">
      <alignment vertical="center" wrapText="1"/>
      <protection hidden="1"/>
    </xf>
    <xf numFmtId="164" fontId="17" fillId="3" borderId="11" xfId="3" applyFont="1" applyFill="1" applyBorder="1" applyAlignment="1" applyProtection="1">
      <alignment wrapText="1"/>
      <protection hidden="1"/>
    </xf>
    <xf numFmtId="0" fontId="0" fillId="3" borderId="9" xfId="0" applyFill="1" applyBorder="1" applyProtection="1">
      <protection hidden="1"/>
    </xf>
    <xf numFmtId="0" fontId="0" fillId="3" borderId="8" xfId="0" applyFill="1" applyBorder="1" applyProtection="1">
      <protection hidden="1"/>
    </xf>
    <xf numFmtId="164" fontId="17" fillId="3" borderId="12" xfId="3" applyFont="1" applyFill="1" applyBorder="1" applyAlignment="1" applyProtection="1">
      <alignment horizontal="center" vertical="center" wrapText="1"/>
      <protection hidden="1"/>
    </xf>
    <xf numFmtId="164" fontId="17" fillId="3" borderId="12" xfId="3" applyFont="1" applyFill="1" applyBorder="1" applyAlignment="1" applyProtection="1">
      <alignment vertical="center" wrapText="1"/>
      <protection hidden="1"/>
    </xf>
    <xf numFmtId="0" fontId="0" fillId="3" borderId="10" xfId="0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43" fontId="0" fillId="0" borderId="0" xfId="1" applyFont="1" applyProtection="1">
      <protection hidden="1"/>
    </xf>
    <xf numFmtId="9" fontId="0" fillId="0" borderId="0" xfId="2" applyFont="1" applyProtection="1">
      <protection hidden="1"/>
    </xf>
    <xf numFmtId="9" fontId="0" fillId="0" borderId="0" xfId="0" applyNumberFormat="1" applyProtection="1">
      <protection hidden="1"/>
    </xf>
    <xf numFmtId="164" fontId="26" fillId="3" borderId="6" xfId="3" applyFont="1" applyFill="1" applyBorder="1" applyAlignment="1" applyProtection="1">
      <alignment horizontal="center" vertical="center" wrapText="1"/>
      <protection hidden="1"/>
    </xf>
    <xf numFmtId="164" fontId="26" fillId="3" borderId="11" xfId="3" applyFont="1" applyFill="1" applyBorder="1" applyAlignment="1" applyProtection="1">
      <alignment horizontal="center" vertical="center" wrapText="1"/>
      <protection hidden="1"/>
    </xf>
    <xf numFmtId="164" fontId="17" fillId="3" borderId="9" xfId="3" applyFont="1" applyFill="1" applyBorder="1" applyAlignment="1" applyProtection="1">
      <alignment vertical="center" wrapText="1"/>
      <protection hidden="1"/>
    </xf>
    <xf numFmtId="164" fontId="17" fillId="3" borderId="8" xfId="3" applyFont="1" applyFill="1" applyBorder="1" applyAlignment="1" applyProtection="1">
      <alignment vertical="center" wrapText="1"/>
      <protection hidden="1"/>
    </xf>
    <xf numFmtId="164" fontId="17" fillId="3" borderId="10" xfId="3" applyFont="1" applyFill="1" applyBorder="1" applyAlignment="1" applyProtection="1">
      <alignment horizontal="center" vertical="center" wrapText="1"/>
      <protection hidden="1"/>
    </xf>
    <xf numFmtId="164" fontId="26" fillId="3" borderId="0" xfId="3" applyFont="1" applyFill="1" applyBorder="1" applyAlignment="1" applyProtection="1">
      <alignment horizontal="center" vertical="center" wrapText="1"/>
      <protection hidden="1"/>
    </xf>
  </cellXfs>
  <cellStyles count="6">
    <cellStyle name="Migliaia" xfId="1" builtinId="3"/>
    <cellStyle name="Migliaia 2" xfId="5" xr:uid="{F1D98F8E-E40B-4030-8716-BE4E6316AC8D}"/>
    <cellStyle name="Normale" xfId="0" builtinId="0"/>
    <cellStyle name="Normale 2" xfId="3" xr:uid="{1E09D877-0870-4D76-B8C1-191C91293267}"/>
    <cellStyle name="Percentuale" xfId="2" builtinId="5"/>
    <cellStyle name="Percentuale 2" xfId="4" xr:uid="{9133900E-0E41-464C-B3DF-F8949FD2EC86}"/>
  </cellStyles>
  <dxfs count="16">
    <dxf>
      <font>
        <b/>
        <i val="0"/>
        <color rgb="FFC00000"/>
      </font>
      <fill>
        <patternFill>
          <bgColor theme="0" tint="-0.24994659260841701"/>
        </patternFill>
      </fill>
    </dxf>
    <dxf>
      <font>
        <color rgb="FFC00000"/>
      </font>
    </dxf>
    <dxf>
      <font>
        <b/>
        <i val="0"/>
        <color rgb="FFC00000"/>
      </font>
      <fill>
        <patternFill>
          <bgColor theme="0" tint="-0.24994659260841701"/>
        </patternFill>
      </fill>
    </dxf>
    <dxf>
      <font>
        <color rgb="FFC00000"/>
      </font>
    </dxf>
    <dxf>
      <font>
        <b/>
        <i val="0"/>
        <color rgb="FFC00000"/>
      </font>
      <fill>
        <patternFill>
          <bgColor theme="0" tint="-0.24994659260841701"/>
        </patternFill>
      </fill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7D30B-45E4-4D16-9BDB-B5B858786BD7}">
  <sheetPr>
    <tabColor rgb="FFFFFF00"/>
  </sheetPr>
  <dimension ref="C5:P20"/>
  <sheetViews>
    <sheetView workbookViewId="0">
      <selection activeCell="I27" sqref="I27"/>
    </sheetView>
  </sheetViews>
  <sheetFormatPr defaultRowHeight="15" x14ac:dyDescent="0.25"/>
  <cols>
    <col min="1" max="16384" width="9.140625" style="54"/>
  </cols>
  <sheetData>
    <row r="5" spans="3:16" ht="15.75" thickBot="1" x14ac:dyDescent="0.3"/>
    <row r="6" spans="3:16" x14ac:dyDescent="0.25">
      <c r="C6" s="72" t="s">
        <v>59</v>
      </c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4"/>
    </row>
    <row r="7" spans="3:16" x14ac:dyDescent="0.25">
      <c r="C7" s="75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7"/>
    </row>
    <row r="8" spans="3:16" x14ac:dyDescent="0.25">
      <c r="C8" s="75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7"/>
    </row>
    <row r="9" spans="3:16" x14ac:dyDescent="0.25">
      <c r="C9" s="75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7"/>
    </row>
    <row r="10" spans="3:16" x14ac:dyDescent="0.25">
      <c r="C10" s="75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7"/>
    </row>
    <row r="11" spans="3:16" x14ac:dyDescent="0.25">
      <c r="C11" s="75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7"/>
    </row>
    <row r="12" spans="3:16" x14ac:dyDescent="0.25">
      <c r="C12" s="75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7"/>
    </row>
    <row r="13" spans="3:16" x14ac:dyDescent="0.25">
      <c r="C13" s="75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7"/>
    </row>
    <row r="14" spans="3:16" x14ac:dyDescent="0.25">
      <c r="C14" s="75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7"/>
    </row>
    <row r="15" spans="3:16" x14ac:dyDescent="0.25">
      <c r="C15" s="75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7"/>
    </row>
    <row r="16" spans="3:16" x14ac:dyDescent="0.25">
      <c r="C16" s="75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7"/>
    </row>
    <row r="17" spans="3:16" x14ac:dyDescent="0.25">
      <c r="C17" s="75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7"/>
    </row>
    <row r="18" spans="3:16" x14ac:dyDescent="0.25">
      <c r="C18" s="75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7"/>
    </row>
    <row r="19" spans="3:16" x14ac:dyDescent="0.25">
      <c r="C19" s="75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7"/>
    </row>
    <row r="20" spans="3:16" ht="15.75" thickBot="1" x14ac:dyDescent="0.3">
      <c r="C20" s="78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80"/>
    </row>
  </sheetData>
  <sheetProtection algorithmName="SHA-512" hashValue="PFcqq7M2QHAT2e6yIcyesgt/Kg5GhubnNSDw8iH08qqBKigLjVft/b9wLH/sBPyjfa+G4Hujh8POhYL4d0yYkA==" saltValue="R4OPKsGeJxW+0rqjo30nuQ==" spinCount="100000" sheet="1" objects="1" scenarios="1"/>
  <mergeCells count="1">
    <mergeCell ref="C6:P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80365-182D-4C3F-85DB-BB2C4861863D}">
  <sheetPr>
    <tabColor theme="3" tint="0.59999389629810485"/>
    <pageSetUpPr fitToPage="1"/>
  </sheetPr>
  <dimension ref="A1:F31"/>
  <sheetViews>
    <sheetView zoomScaleNormal="100" workbookViewId="0">
      <selection activeCell="B6" sqref="B6"/>
    </sheetView>
  </sheetViews>
  <sheetFormatPr defaultColWidth="9.140625" defaultRowHeight="11.25" x14ac:dyDescent="0.25"/>
  <cols>
    <col min="1" max="1" width="29" style="150" customWidth="1"/>
    <col min="2" max="4" width="15.28515625" style="150" customWidth="1"/>
    <col min="5" max="5" width="29" style="150" customWidth="1"/>
    <col min="6" max="6" width="7.85546875" style="150" customWidth="1"/>
    <col min="7" max="16384" width="9.140625" style="150"/>
  </cols>
  <sheetData>
    <row r="1" spans="1:6" ht="20.100000000000001" customHeight="1" x14ac:dyDescent="0.25">
      <c r="A1" s="81" t="s">
        <v>14</v>
      </c>
      <c r="B1" s="82"/>
      <c r="C1" s="82"/>
      <c r="D1" s="82"/>
      <c r="E1" s="82"/>
      <c r="F1" s="83"/>
    </row>
    <row r="2" spans="1:6" ht="15" customHeight="1" x14ac:dyDescent="0.25">
      <c r="A2" s="84"/>
      <c r="B2" s="85"/>
      <c r="C2" s="85"/>
      <c r="D2" s="85"/>
      <c r="E2" s="85"/>
      <c r="F2" s="86"/>
    </row>
    <row r="3" spans="1:6" ht="50.1" customHeight="1" x14ac:dyDescent="0.25">
      <c r="A3" s="90" t="s">
        <v>13</v>
      </c>
      <c r="B3" s="91"/>
      <c r="C3" s="91"/>
      <c r="D3" s="91"/>
      <c r="E3" s="91"/>
      <c r="F3" s="92"/>
    </row>
    <row r="4" spans="1:6" ht="52.5" customHeight="1" x14ac:dyDescent="0.25">
      <c r="A4" s="87" t="s">
        <v>60</v>
      </c>
      <c r="B4" s="88"/>
      <c r="C4" s="88"/>
      <c r="D4" s="88"/>
      <c r="E4" s="88"/>
      <c r="F4" s="89"/>
    </row>
    <row r="5" spans="1:6" ht="24" customHeight="1" x14ac:dyDescent="0.25">
      <c r="A5" s="34"/>
      <c r="B5" s="10" t="s">
        <v>12</v>
      </c>
      <c r="C5" s="10" t="s">
        <v>11</v>
      </c>
      <c r="D5" s="10" t="s">
        <v>10</v>
      </c>
      <c r="E5" s="110" t="s">
        <v>61</v>
      </c>
      <c r="F5" s="111"/>
    </row>
    <row r="6" spans="1:6" ht="18.75" customHeight="1" x14ac:dyDescent="0.25">
      <c r="A6" s="35" t="s">
        <v>9</v>
      </c>
      <c r="B6" s="42" t="s">
        <v>69</v>
      </c>
      <c r="C6" s="42" t="s">
        <v>69</v>
      </c>
      <c r="D6" s="42" t="s">
        <v>69</v>
      </c>
      <c r="E6" s="61"/>
      <c r="F6" s="62"/>
    </row>
    <row r="7" spans="1:6" ht="18.75" customHeight="1" x14ac:dyDescent="0.25">
      <c r="A7" s="37"/>
      <c r="B7" s="30" t="s">
        <v>8</v>
      </c>
      <c r="C7" s="30" t="s">
        <v>8</v>
      </c>
      <c r="D7" s="30" t="s">
        <v>8</v>
      </c>
      <c r="E7" s="56"/>
      <c r="F7" s="57"/>
    </row>
    <row r="8" spans="1:6" ht="24.95" customHeight="1" x14ac:dyDescent="0.25">
      <c r="A8" s="38" t="s">
        <v>7</v>
      </c>
      <c r="B8" s="8">
        <v>0</v>
      </c>
      <c r="C8" s="8">
        <v>0</v>
      </c>
      <c r="D8" s="8">
        <v>0</v>
      </c>
      <c r="E8" s="56"/>
      <c r="F8" s="57"/>
    </row>
    <row r="9" spans="1:6" ht="24.95" customHeight="1" x14ac:dyDescent="0.25">
      <c r="A9" s="38" t="s">
        <v>6</v>
      </c>
      <c r="B9" s="8">
        <v>0</v>
      </c>
      <c r="C9" s="8">
        <v>0</v>
      </c>
      <c r="D9" s="8">
        <v>0</v>
      </c>
      <c r="E9" s="56"/>
      <c r="F9" s="57"/>
    </row>
    <row r="10" spans="1:6" ht="24.95" customHeight="1" x14ac:dyDescent="0.25">
      <c r="A10" s="38" t="s">
        <v>5</v>
      </c>
      <c r="B10" s="8">
        <v>0</v>
      </c>
      <c r="C10" s="8">
        <v>0</v>
      </c>
      <c r="D10" s="8">
        <v>0</v>
      </c>
      <c r="E10" s="56"/>
      <c r="F10" s="57"/>
    </row>
    <row r="11" spans="1:6" ht="24.95" customHeight="1" x14ac:dyDescent="0.25">
      <c r="A11" s="39" t="s">
        <v>4</v>
      </c>
      <c r="B11" s="7">
        <f>IFERROR((B8+B9)/B10,0)</f>
        <v>0</v>
      </c>
      <c r="C11" s="7">
        <f>IFERROR((C8+C9)/C10,0)</f>
        <v>0</v>
      </c>
      <c r="D11" s="7">
        <f>IFERROR((D8+D9)/D10,0)</f>
        <v>0</v>
      </c>
      <c r="E11" s="56"/>
      <c r="F11" s="57"/>
    </row>
    <row r="12" spans="1:6" ht="24.95" customHeight="1" thickBot="1" x14ac:dyDescent="0.3">
      <c r="A12" s="40" t="s">
        <v>3</v>
      </c>
      <c r="B12" s="6" t="str">
        <f>IF(B11&gt;=1,6,IF(B11&lt;=0,"domanda non ammissibile",B11*6))</f>
        <v>domanda non ammissibile</v>
      </c>
      <c r="C12" s="6" t="str">
        <f>IF(C11&gt;=1,6,IF(C11&lt;=0,"domanda non ammissibile",C11*6))</f>
        <v>domanda non ammissibile</v>
      </c>
      <c r="D12" s="6" t="str">
        <f>IF(D11&gt;=1,6,IF(D11&lt;=0,"domanda non ammissibile",D11*6))</f>
        <v>domanda non ammissibile</v>
      </c>
      <c r="E12" s="56"/>
      <c r="F12" s="57"/>
    </row>
    <row r="13" spans="1:6" ht="24.95" customHeight="1" x14ac:dyDescent="0.25">
      <c r="A13" s="40" t="s">
        <v>2</v>
      </c>
      <c r="B13" s="5">
        <v>0.2</v>
      </c>
      <c r="C13" s="5">
        <v>0.3</v>
      </c>
      <c r="D13" s="5">
        <v>0.5</v>
      </c>
      <c r="E13" s="4" t="s">
        <v>1</v>
      </c>
      <c r="F13" s="33"/>
    </row>
    <row r="14" spans="1:6" ht="24.95" customHeight="1" thickBot="1" x14ac:dyDescent="0.3">
      <c r="A14" s="40" t="s">
        <v>0</v>
      </c>
      <c r="B14" s="3" t="str">
        <f>IF(B11&gt;0,B12*B13,"domanda non ammissibile")</f>
        <v>domanda non ammissibile</v>
      </c>
      <c r="C14" s="3" t="str">
        <f>IF(C11&gt;0,C12*C13,"domanda non ammissibile")</f>
        <v>domanda non ammissibile</v>
      </c>
      <c r="D14" s="2" t="str">
        <f>IF(D11&gt;0,D12*D13,"domanda non ammissibile")</f>
        <v>domanda non ammissibile</v>
      </c>
      <c r="E14" s="1" t="str">
        <f>IFERROR(B14+C14+D14,"domanda non ammissibile")</f>
        <v>domanda non ammissibile</v>
      </c>
      <c r="F14" s="33"/>
    </row>
    <row r="15" spans="1:6" ht="14.25" customHeight="1" x14ac:dyDescent="0.25">
      <c r="A15" s="55"/>
      <c r="B15" s="56"/>
      <c r="C15" s="56"/>
      <c r="D15" s="56"/>
      <c r="E15" s="56"/>
      <c r="F15" s="57"/>
    </row>
    <row r="16" spans="1:6" ht="18.75" customHeight="1" x14ac:dyDescent="0.25">
      <c r="A16" s="101" t="s">
        <v>62</v>
      </c>
      <c r="B16" s="102"/>
      <c r="C16" s="102"/>
      <c r="D16" s="102"/>
      <c r="E16" s="102"/>
      <c r="F16" s="103"/>
    </row>
    <row r="17" spans="1:6" ht="17.25" customHeight="1" x14ac:dyDescent="0.25">
      <c r="A17" s="101"/>
      <c r="B17" s="102"/>
      <c r="C17" s="102"/>
      <c r="D17" s="102"/>
      <c r="E17" s="102"/>
      <c r="F17" s="103"/>
    </row>
    <row r="18" spans="1:6" ht="15" customHeight="1" x14ac:dyDescent="0.25">
      <c r="A18" s="101"/>
      <c r="B18" s="102"/>
      <c r="C18" s="102"/>
      <c r="D18" s="102"/>
      <c r="E18" s="102"/>
      <c r="F18" s="103"/>
    </row>
    <row r="19" spans="1:6" ht="13.5" customHeight="1" x14ac:dyDescent="0.25">
      <c r="A19" s="101"/>
      <c r="B19" s="102"/>
      <c r="C19" s="102"/>
      <c r="D19" s="102"/>
      <c r="E19" s="102"/>
      <c r="F19" s="103"/>
    </row>
    <row r="20" spans="1:6" ht="14.25" customHeight="1" x14ac:dyDescent="0.25">
      <c r="A20" s="101"/>
      <c r="B20" s="102"/>
      <c r="C20" s="102"/>
      <c r="D20" s="102"/>
      <c r="E20" s="102"/>
      <c r="F20" s="103"/>
    </row>
    <row r="21" spans="1:6" ht="17.25" customHeight="1" x14ac:dyDescent="0.25">
      <c r="A21" s="104"/>
      <c r="B21" s="105"/>
      <c r="C21" s="105"/>
      <c r="D21" s="105"/>
      <c r="E21" s="105"/>
      <c r="F21" s="106"/>
    </row>
    <row r="22" spans="1:6" ht="17.25" customHeight="1" x14ac:dyDescent="0.25">
      <c r="A22" s="93" t="s">
        <v>63</v>
      </c>
      <c r="B22" s="94"/>
      <c r="C22" s="94"/>
      <c r="D22" s="94"/>
      <c r="E22" s="94"/>
      <c r="F22" s="95"/>
    </row>
    <row r="23" spans="1:6" ht="17.25" customHeight="1" thickBot="1" x14ac:dyDescent="0.3">
      <c r="A23" s="96"/>
      <c r="B23" s="97"/>
      <c r="C23" s="97"/>
      <c r="D23" s="97"/>
      <c r="E23" s="97"/>
      <c r="F23" s="98"/>
    </row>
    <row r="24" spans="1:6" ht="12.2" customHeight="1" x14ac:dyDescent="0.25"/>
    <row r="25" spans="1:6" ht="12.2" customHeight="1" x14ac:dyDescent="0.25"/>
    <row r="26" spans="1:6" ht="12.2" customHeight="1" x14ac:dyDescent="0.25"/>
    <row r="28" spans="1:6" ht="11.25" customHeight="1" x14ac:dyDescent="0.25"/>
    <row r="29" spans="1:6" ht="11.25" customHeight="1" x14ac:dyDescent="0.25"/>
    <row r="30" spans="1:6" ht="11.25" customHeight="1" x14ac:dyDescent="0.25"/>
    <row r="31" spans="1:6" ht="12.2" customHeight="1" x14ac:dyDescent="0.25"/>
  </sheetData>
  <sheetProtection algorithmName="SHA-512" hashValue="fjYnMHAXGbBRkPyaQM5NUWkUHsryTwi6vcbWTPXuehYs0iblhDEGlg/XTVwBsfyR2GWYolswsqFurCWoFn2otg==" saltValue="N+dbh0JzbleZNyTsQ56SkA==" spinCount="100000" sheet="1" objects="1" scenarios="1" selectLockedCells="1"/>
  <mergeCells count="6">
    <mergeCell ref="A1:F2"/>
    <mergeCell ref="A4:F4"/>
    <mergeCell ref="A3:F3"/>
    <mergeCell ref="A22:F23"/>
    <mergeCell ref="E5:F5"/>
    <mergeCell ref="A16:F21"/>
  </mergeCells>
  <conditionalFormatting sqref="B12:D12">
    <cfRule type="cellIs" dxfId="15" priority="5" operator="equal">
      <formula>"domanda non ammissibile"</formula>
    </cfRule>
  </conditionalFormatting>
  <conditionalFormatting sqref="B14:D14">
    <cfRule type="cellIs" dxfId="14" priority="4" operator="equal">
      <formula>"domanda non ammissibile"</formula>
    </cfRule>
  </conditionalFormatting>
  <conditionalFormatting sqref="E14">
    <cfRule type="cellIs" dxfId="13" priority="3" operator="equal">
      <formula>"domanda non ammissibile"</formula>
    </cfRule>
  </conditionalFormatting>
  <conditionalFormatting sqref="B11:D11">
    <cfRule type="cellIs" dxfId="12" priority="2" operator="lessThanOrEqual">
      <formula>0</formula>
    </cfRule>
  </conditionalFormatting>
  <pageMargins left="0.7" right="0.7" top="0.75" bottom="0.75" header="0.3" footer="0.3"/>
  <pageSetup paperSize="8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D84FE-C3E6-4134-909C-C4130ED6D718}">
  <sheetPr>
    <tabColor theme="3" tint="0.59999389629810485"/>
    <pageSetUpPr fitToPage="1"/>
  </sheetPr>
  <dimension ref="A1:F51"/>
  <sheetViews>
    <sheetView zoomScaleNormal="100" workbookViewId="0">
      <selection activeCell="D9" sqref="D9"/>
    </sheetView>
  </sheetViews>
  <sheetFormatPr defaultColWidth="9.140625" defaultRowHeight="11.25" x14ac:dyDescent="0.25"/>
  <cols>
    <col min="1" max="1" width="29" style="11" customWidth="1"/>
    <col min="2" max="4" width="15.28515625" style="11" customWidth="1"/>
    <col min="5" max="5" width="30.140625" style="11" customWidth="1"/>
    <col min="6" max="6" width="9" style="11" customWidth="1"/>
    <col min="7" max="16384" width="9.140625" style="11"/>
  </cols>
  <sheetData>
    <row r="1" spans="1:6" ht="20.100000000000001" customHeight="1" x14ac:dyDescent="0.25">
      <c r="A1" s="81" t="s">
        <v>14</v>
      </c>
      <c r="B1" s="82"/>
      <c r="C1" s="82"/>
      <c r="D1" s="82"/>
      <c r="E1" s="82"/>
      <c r="F1" s="83"/>
    </row>
    <row r="2" spans="1:6" ht="15" customHeight="1" x14ac:dyDescent="0.25">
      <c r="A2" s="115"/>
      <c r="B2" s="116"/>
      <c r="C2" s="116"/>
      <c r="D2" s="116"/>
      <c r="E2" s="116"/>
      <c r="F2" s="117"/>
    </row>
    <row r="3" spans="1:6" ht="50.1" customHeight="1" x14ac:dyDescent="0.25">
      <c r="A3" s="112" t="s">
        <v>13</v>
      </c>
      <c r="B3" s="113"/>
      <c r="C3" s="113"/>
      <c r="D3" s="113"/>
      <c r="E3" s="113"/>
      <c r="F3" s="114"/>
    </row>
    <row r="4" spans="1:6" ht="46.5" customHeight="1" x14ac:dyDescent="0.25">
      <c r="A4" s="118" t="s">
        <v>18</v>
      </c>
      <c r="B4" s="119"/>
      <c r="C4" s="119"/>
      <c r="D4" s="119"/>
      <c r="E4" s="119"/>
      <c r="F4" s="120"/>
    </row>
    <row r="5" spans="1:6" ht="24" customHeight="1" x14ac:dyDescent="0.25">
      <c r="A5" s="58"/>
      <c r="B5" s="59" t="s">
        <v>12</v>
      </c>
      <c r="C5" s="59" t="s">
        <v>11</v>
      </c>
      <c r="D5" s="59" t="s">
        <v>10</v>
      </c>
      <c r="E5" s="110" t="s">
        <v>61</v>
      </c>
      <c r="F5" s="111"/>
    </row>
    <row r="6" spans="1:6" ht="20.25" customHeight="1" x14ac:dyDescent="0.25">
      <c r="A6" s="60" t="s">
        <v>9</v>
      </c>
      <c r="B6" s="42" t="s">
        <v>69</v>
      </c>
      <c r="C6" s="42" t="s">
        <v>69</v>
      </c>
      <c r="D6" s="42" t="s">
        <v>69</v>
      </c>
      <c r="E6" s="61"/>
      <c r="F6" s="62"/>
    </row>
    <row r="7" spans="1:6" ht="18.75" customHeight="1" x14ac:dyDescent="0.25">
      <c r="A7" s="63"/>
      <c r="B7" s="64" t="s">
        <v>8</v>
      </c>
      <c r="C7" s="64" t="s">
        <v>8</v>
      </c>
      <c r="D7" s="64" t="s">
        <v>8</v>
      </c>
      <c r="E7" s="56"/>
      <c r="F7" s="57"/>
    </row>
    <row r="8" spans="1:6" ht="24.95" customHeight="1" x14ac:dyDescent="0.25">
      <c r="A8" s="65" t="s">
        <v>7</v>
      </c>
      <c r="B8" s="66">
        <f>+'Tool a.2.1'!B8</f>
        <v>0</v>
      </c>
      <c r="C8" s="66">
        <f>+'Tool a.2.1'!C8</f>
        <v>0</v>
      </c>
      <c r="D8" s="66">
        <f>+'Tool a.2.1'!D8</f>
        <v>0</v>
      </c>
      <c r="E8" s="56"/>
      <c r="F8" s="57"/>
    </row>
    <row r="9" spans="1:6" ht="24.95" customHeight="1" x14ac:dyDescent="0.25">
      <c r="A9" s="65" t="s">
        <v>17</v>
      </c>
      <c r="B9" s="8">
        <v>0</v>
      </c>
      <c r="C9" s="8">
        <v>0</v>
      </c>
      <c r="D9" s="8">
        <v>0</v>
      </c>
      <c r="E9" s="56"/>
      <c r="F9" s="57"/>
    </row>
    <row r="10" spans="1:6" ht="24.95" customHeight="1" x14ac:dyDescent="0.25">
      <c r="A10" s="67" t="s">
        <v>16</v>
      </c>
      <c r="B10" s="5">
        <f>IFERROR((B8/B9),0)</f>
        <v>0</v>
      </c>
      <c r="C10" s="5">
        <f>IFERROR((C8/C9),0)</f>
        <v>0</v>
      </c>
      <c r="D10" s="5">
        <f>IFERROR((D8/D9),0)</f>
        <v>0</v>
      </c>
      <c r="E10" s="56"/>
      <c r="F10" s="57"/>
    </row>
    <row r="11" spans="1:6" ht="24.95" customHeight="1" thickBot="1" x14ac:dyDescent="0.3">
      <c r="A11" s="68" t="s">
        <v>3</v>
      </c>
      <c r="B11" s="6" t="str">
        <f>IF(B10&gt;=0.3,9,IF(B10&lt;=0,"domanda non ammissibile",B10*30))</f>
        <v>domanda non ammissibile</v>
      </c>
      <c r="C11" s="6" t="str">
        <f>IF(C10&gt;=0.3,9,IF(C10&lt;=0,"domanda non ammissibile",C10*30))</f>
        <v>domanda non ammissibile</v>
      </c>
      <c r="D11" s="6" t="str">
        <f>IF(D10&gt;=0.3,9,IF(D10&lt;=0,"domanda non ammissibile",D10*30))</f>
        <v>domanda non ammissibile</v>
      </c>
      <c r="E11" s="56"/>
      <c r="F11" s="57"/>
    </row>
    <row r="12" spans="1:6" ht="24.95" customHeight="1" x14ac:dyDescent="0.25">
      <c r="A12" s="68" t="s">
        <v>2</v>
      </c>
      <c r="B12" s="5">
        <v>0.2</v>
      </c>
      <c r="C12" s="5">
        <v>0.3</v>
      </c>
      <c r="D12" s="5">
        <v>0.5</v>
      </c>
      <c r="E12" s="69" t="s">
        <v>15</v>
      </c>
      <c r="F12" s="57"/>
    </row>
    <row r="13" spans="1:6" ht="24.95" customHeight="1" thickBot="1" x14ac:dyDescent="0.3">
      <c r="A13" s="68" t="s">
        <v>0</v>
      </c>
      <c r="B13" s="13" t="str">
        <f>IF(B10&gt;0,B11*B12,"domanda non ammissibile")</f>
        <v>domanda non ammissibile</v>
      </c>
      <c r="C13" s="13" t="str">
        <f>IF(C10&gt;0,C11*C12,"domanda non ammissibile")</f>
        <v>domanda non ammissibile</v>
      </c>
      <c r="D13" s="13" t="str">
        <f>IF(D10&gt;0,D11*D12,"domanda non ammissibile")</f>
        <v>domanda non ammissibile</v>
      </c>
      <c r="E13" s="12" t="str">
        <f>IFERROR(B13+C13+D13,"domanda non ammissibile")</f>
        <v>domanda non ammissibile</v>
      </c>
      <c r="F13" s="57"/>
    </row>
    <row r="14" spans="1:6" ht="24.75" customHeight="1" x14ac:dyDescent="0.25">
      <c r="A14" s="55"/>
      <c r="B14" s="70"/>
      <c r="C14" s="70"/>
      <c r="D14" s="70"/>
      <c r="E14" s="71"/>
      <c r="F14" s="57"/>
    </row>
    <row r="15" spans="1:6" ht="22.7" customHeight="1" x14ac:dyDescent="0.25">
      <c r="A15" s="101" t="s">
        <v>64</v>
      </c>
      <c r="B15" s="102"/>
      <c r="C15" s="102"/>
      <c r="D15" s="102"/>
      <c r="E15" s="102"/>
      <c r="F15" s="103"/>
    </row>
    <row r="16" spans="1:6" ht="11.25" customHeight="1" x14ac:dyDescent="0.25">
      <c r="A16" s="101"/>
      <c r="B16" s="102"/>
      <c r="C16" s="102"/>
      <c r="D16" s="102"/>
      <c r="E16" s="102"/>
      <c r="F16" s="103"/>
    </row>
    <row r="17" spans="1:6" ht="11.25" customHeight="1" x14ac:dyDescent="0.25">
      <c r="A17" s="101"/>
      <c r="B17" s="102"/>
      <c r="C17" s="102"/>
      <c r="D17" s="102"/>
      <c r="E17" s="102"/>
      <c r="F17" s="103"/>
    </row>
    <row r="18" spans="1:6" ht="11.25" customHeight="1" x14ac:dyDescent="0.25">
      <c r="A18" s="101"/>
      <c r="B18" s="102"/>
      <c r="C18" s="102"/>
      <c r="D18" s="102"/>
      <c r="E18" s="102"/>
      <c r="F18" s="103"/>
    </row>
    <row r="19" spans="1:6" ht="11.25" customHeight="1" x14ac:dyDescent="0.25">
      <c r="A19" s="101"/>
      <c r="B19" s="102"/>
      <c r="C19" s="102"/>
      <c r="D19" s="102"/>
      <c r="E19" s="102"/>
      <c r="F19" s="103"/>
    </row>
    <row r="20" spans="1:6" ht="11.25" customHeight="1" x14ac:dyDescent="0.25">
      <c r="A20" s="104"/>
      <c r="B20" s="105"/>
      <c r="C20" s="105"/>
      <c r="D20" s="105"/>
      <c r="E20" s="105"/>
      <c r="F20" s="106"/>
    </row>
    <row r="21" spans="1:6" ht="12.2" customHeight="1" x14ac:dyDescent="0.25">
      <c r="A21" s="107" t="s">
        <v>63</v>
      </c>
      <c r="B21" s="108"/>
      <c r="C21" s="108"/>
      <c r="D21" s="108"/>
      <c r="E21" s="108"/>
      <c r="F21" s="109"/>
    </row>
    <row r="22" spans="1:6" ht="27.75" customHeight="1" thickBot="1" x14ac:dyDescent="0.3">
      <c r="A22" s="96"/>
      <c r="B22" s="97"/>
      <c r="C22" s="97"/>
      <c r="D22" s="97"/>
      <c r="E22" s="97"/>
      <c r="F22" s="98"/>
    </row>
    <row r="23" spans="1:6" ht="11.25" customHeight="1" x14ac:dyDescent="0.25"/>
    <row r="24" spans="1:6" ht="11.25" customHeight="1" x14ac:dyDescent="0.25"/>
    <row r="25" spans="1:6" ht="11.25" customHeight="1" x14ac:dyDescent="0.25"/>
    <row r="28" spans="1:6" ht="12.2" customHeight="1" x14ac:dyDescent="0.25"/>
    <row r="29" spans="1:6" ht="12.2" customHeight="1" x14ac:dyDescent="0.25"/>
    <row r="30" spans="1:6" ht="12.2" customHeight="1" x14ac:dyDescent="0.25"/>
    <row r="32" spans="1:6" ht="11.25" customHeight="1" x14ac:dyDescent="0.25"/>
    <row r="33" ht="11.25" customHeight="1" x14ac:dyDescent="0.25"/>
    <row r="34" ht="11.25" customHeight="1" x14ac:dyDescent="0.25"/>
    <row r="35" ht="11.25" customHeight="1" x14ac:dyDescent="0.25"/>
    <row r="38" ht="12.2" customHeight="1" x14ac:dyDescent="0.25"/>
    <row r="46" ht="11.25" customHeight="1" x14ac:dyDescent="0.25"/>
    <row r="47" ht="11.25" customHeight="1" x14ac:dyDescent="0.25"/>
    <row r="48" ht="12.2" customHeight="1" x14ac:dyDescent="0.25"/>
    <row r="49" ht="12.2" customHeight="1" x14ac:dyDescent="0.25"/>
    <row r="50" ht="12.2" customHeight="1" x14ac:dyDescent="0.25"/>
    <row r="51" ht="12.2" customHeight="1" x14ac:dyDescent="0.25"/>
  </sheetData>
  <sheetProtection algorithmName="SHA-512" hashValue="coAjCgLNl1ZPYYQFN4G3RcPlM+/tNZJLu3gE1HP9n6XAK6T64WpMLzakOrX3r//ugyS2/bQ58KqMedpL07OALQ==" saltValue="4hB4UxIkmtjNAnTDPuNg1Q==" spinCount="100000" sheet="1" objects="1" scenarios="1" selectLockedCells="1"/>
  <mergeCells count="6">
    <mergeCell ref="A21:F22"/>
    <mergeCell ref="E5:F5"/>
    <mergeCell ref="A3:F3"/>
    <mergeCell ref="A15:F20"/>
    <mergeCell ref="A1:F2"/>
    <mergeCell ref="A4:F4"/>
  </mergeCells>
  <conditionalFormatting sqref="B13:D13">
    <cfRule type="cellIs" dxfId="11" priority="5" operator="equal">
      <formula>"domanda non ammissibile"</formula>
    </cfRule>
  </conditionalFormatting>
  <conditionalFormatting sqref="B11:D11">
    <cfRule type="cellIs" dxfId="10" priority="4" operator="equal">
      <formula>"domanda non ammissibile"</formula>
    </cfRule>
  </conditionalFormatting>
  <conditionalFormatting sqref="B10:D10">
    <cfRule type="cellIs" dxfId="9" priority="3" operator="lessThanOrEqual">
      <formula>0</formula>
    </cfRule>
  </conditionalFormatting>
  <conditionalFormatting sqref="E13">
    <cfRule type="cellIs" dxfId="8" priority="2" operator="equal">
      <formula>"domanda non ammissibile"</formula>
    </cfRule>
  </conditionalFormatting>
  <pageMargins left="0.7" right="0.7" top="0.75" bottom="0.75" header="0.3" footer="0.3"/>
  <pageSetup paperSize="8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8C63A-466E-4943-9BE2-7C05C8F7C3CE}">
  <sheetPr>
    <tabColor theme="3" tint="0.59999389629810485"/>
    <pageSetUpPr fitToPage="1"/>
  </sheetPr>
  <dimension ref="A1:F38"/>
  <sheetViews>
    <sheetView zoomScaleNormal="100" workbookViewId="0">
      <selection activeCell="C8" sqref="C8"/>
    </sheetView>
  </sheetViews>
  <sheetFormatPr defaultColWidth="9.140625" defaultRowHeight="11.25" x14ac:dyDescent="0.25"/>
  <cols>
    <col min="1" max="1" width="29" style="11" customWidth="1"/>
    <col min="2" max="4" width="15.28515625" style="11" customWidth="1"/>
    <col min="5" max="5" width="29" style="11" customWidth="1"/>
    <col min="6" max="6" width="9" style="11" customWidth="1"/>
    <col min="7" max="16384" width="9.140625" style="11"/>
  </cols>
  <sheetData>
    <row r="1" spans="1:6" ht="20.100000000000001" customHeight="1" x14ac:dyDescent="0.25">
      <c r="A1" s="121" t="s">
        <v>14</v>
      </c>
      <c r="B1" s="122"/>
      <c r="C1" s="122"/>
      <c r="D1" s="122"/>
      <c r="E1" s="122"/>
      <c r="F1" s="123"/>
    </row>
    <row r="2" spans="1:6" ht="15" customHeight="1" x14ac:dyDescent="0.25">
      <c r="A2" s="124"/>
      <c r="B2" s="125"/>
      <c r="C2" s="125"/>
      <c r="D2" s="125"/>
      <c r="E2" s="125"/>
      <c r="F2" s="126"/>
    </row>
    <row r="3" spans="1:6" ht="50.1" customHeight="1" x14ac:dyDescent="0.25">
      <c r="A3" s="127" t="s">
        <v>13</v>
      </c>
      <c r="B3" s="128"/>
      <c r="C3" s="128"/>
      <c r="D3" s="128"/>
      <c r="E3" s="128"/>
      <c r="F3" s="129"/>
    </row>
    <row r="4" spans="1:6" ht="50.25" customHeight="1" x14ac:dyDescent="0.25">
      <c r="A4" s="130" t="s">
        <v>23</v>
      </c>
      <c r="B4" s="131"/>
      <c r="C4" s="131"/>
      <c r="D4" s="131"/>
      <c r="E4" s="131"/>
      <c r="F4" s="132"/>
    </row>
    <row r="5" spans="1:6" ht="24.75" customHeight="1" x14ac:dyDescent="0.25">
      <c r="A5" s="34"/>
      <c r="B5" s="43" t="s">
        <v>12</v>
      </c>
      <c r="C5" s="43" t="s">
        <v>11</v>
      </c>
      <c r="D5" s="43" t="s">
        <v>10</v>
      </c>
      <c r="E5" s="99" t="s">
        <v>61</v>
      </c>
      <c r="F5" s="100"/>
    </row>
    <row r="6" spans="1:6" ht="20.25" customHeight="1" x14ac:dyDescent="0.25">
      <c r="A6" s="35" t="s">
        <v>9</v>
      </c>
      <c r="B6" s="42" t="s">
        <v>69</v>
      </c>
      <c r="C6" s="42" t="s">
        <v>69</v>
      </c>
      <c r="D6" s="42" t="s">
        <v>69</v>
      </c>
      <c r="E6" s="9"/>
      <c r="F6" s="36"/>
    </row>
    <row r="7" spans="1:6" ht="12.75" customHeight="1" x14ac:dyDescent="0.25">
      <c r="A7" s="41"/>
      <c r="B7" s="30" t="s">
        <v>8</v>
      </c>
      <c r="C7" s="30" t="s">
        <v>8</v>
      </c>
      <c r="D7" s="30" t="s">
        <v>8</v>
      </c>
      <c r="E7" s="45"/>
      <c r="F7" s="44"/>
    </row>
    <row r="8" spans="1:6" ht="24.95" customHeight="1" x14ac:dyDescent="0.25">
      <c r="A8" s="46" t="s">
        <v>22</v>
      </c>
      <c r="B8" s="8">
        <v>0</v>
      </c>
      <c r="C8" s="8">
        <v>0</v>
      </c>
      <c r="D8" s="8">
        <v>0</v>
      </c>
      <c r="E8" s="45"/>
      <c r="F8" s="44"/>
    </row>
    <row r="9" spans="1:6" ht="24.95" customHeight="1" x14ac:dyDescent="0.25">
      <c r="A9" s="46" t="s">
        <v>21</v>
      </c>
      <c r="B9" s="8">
        <v>0</v>
      </c>
      <c r="C9" s="8">
        <v>0</v>
      </c>
      <c r="D9" s="8">
        <v>0</v>
      </c>
      <c r="E9" s="45"/>
      <c r="F9" s="44"/>
    </row>
    <row r="10" spans="1:6" ht="24.95" customHeight="1" x14ac:dyDescent="0.25">
      <c r="A10" s="39" t="s">
        <v>20</v>
      </c>
      <c r="B10" s="17">
        <f>IFERROR((B8/B9),0)</f>
        <v>0</v>
      </c>
      <c r="C10" s="17">
        <f>IFERROR((C8/C9),0)</f>
        <v>0</v>
      </c>
      <c r="D10" s="17">
        <f>IFERROR((D8/D9),0)</f>
        <v>0</v>
      </c>
      <c r="E10" s="45"/>
      <c r="F10" s="44"/>
    </row>
    <row r="11" spans="1:6" ht="24.95" customHeight="1" thickBot="1" x14ac:dyDescent="0.3">
      <c r="A11" s="40" t="s">
        <v>3</v>
      </c>
      <c r="B11" s="18">
        <f>IF(B10&gt;=0.08,6,IF(B10&lt;=0,0,B10*75))</f>
        <v>0</v>
      </c>
      <c r="C11" s="18">
        <f>IF(C10&gt;=0.08,6,IF(C10&lt;=0,0,C10*75))</f>
        <v>0</v>
      </c>
      <c r="D11" s="18">
        <f>IF(D10&gt;=0.08,6,IF(D10&lt;=0,0,D10*75))</f>
        <v>0</v>
      </c>
      <c r="E11" s="45"/>
      <c r="F11" s="44"/>
    </row>
    <row r="12" spans="1:6" ht="24.95" customHeight="1" x14ac:dyDescent="0.25">
      <c r="A12" s="40" t="s">
        <v>2</v>
      </c>
      <c r="B12" s="17">
        <v>0.2</v>
      </c>
      <c r="C12" s="17">
        <v>0.3</v>
      </c>
      <c r="D12" s="17">
        <v>0.5</v>
      </c>
      <c r="E12" s="14" t="s">
        <v>19</v>
      </c>
      <c r="F12" s="44"/>
    </row>
    <row r="13" spans="1:6" ht="24.95" customHeight="1" thickBot="1" x14ac:dyDescent="0.3">
      <c r="A13" s="40" t="s">
        <v>0</v>
      </c>
      <c r="B13" s="16">
        <f>+B11*B12</f>
        <v>0</v>
      </c>
      <c r="C13" s="16">
        <f>+C11*C12</f>
        <v>0</v>
      </c>
      <c r="D13" s="16">
        <f>+D11*D12</f>
        <v>0</v>
      </c>
      <c r="E13" s="12">
        <f>IFERROR(B13+C13+D13,"domanda non ammissibile")</f>
        <v>0</v>
      </c>
      <c r="F13" s="44"/>
    </row>
    <row r="14" spans="1:6" ht="24.75" customHeight="1" x14ac:dyDescent="0.25">
      <c r="A14" s="47"/>
      <c r="B14" s="48"/>
      <c r="C14" s="48"/>
      <c r="D14" s="48"/>
      <c r="E14" s="49"/>
      <c r="F14" s="44"/>
    </row>
    <row r="15" spans="1:6" ht="22.7" customHeight="1" x14ac:dyDescent="0.25">
      <c r="A15" s="101" t="s">
        <v>68</v>
      </c>
      <c r="B15" s="102"/>
      <c r="C15" s="102"/>
      <c r="D15" s="102"/>
      <c r="E15" s="102"/>
      <c r="F15" s="103"/>
    </row>
    <row r="16" spans="1:6" ht="54.75" customHeight="1" x14ac:dyDescent="0.25">
      <c r="A16" s="101"/>
      <c r="B16" s="102"/>
      <c r="C16" s="102"/>
      <c r="D16" s="102"/>
      <c r="E16" s="102"/>
      <c r="F16" s="103"/>
    </row>
    <row r="17" spans="1:6" ht="11.25" customHeight="1" x14ac:dyDescent="0.25">
      <c r="A17" s="101"/>
      <c r="B17" s="102"/>
      <c r="C17" s="102"/>
      <c r="D17" s="102"/>
      <c r="E17" s="102"/>
      <c r="F17" s="103"/>
    </row>
    <row r="18" spans="1:6" ht="11.25" customHeight="1" x14ac:dyDescent="0.25">
      <c r="A18" s="101"/>
      <c r="B18" s="102"/>
      <c r="C18" s="102"/>
      <c r="D18" s="102"/>
      <c r="E18" s="102"/>
      <c r="F18" s="103"/>
    </row>
    <row r="19" spans="1:6" ht="11.25" customHeight="1" x14ac:dyDescent="0.25">
      <c r="A19" s="101"/>
      <c r="B19" s="102"/>
      <c r="C19" s="102"/>
      <c r="D19" s="102"/>
      <c r="E19" s="102"/>
      <c r="F19" s="103"/>
    </row>
    <row r="20" spans="1:6" x14ac:dyDescent="0.25">
      <c r="A20" s="104"/>
      <c r="B20" s="105"/>
      <c r="C20" s="105"/>
      <c r="D20" s="105"/>
      <c r="E20" s="105"/>
      <c r="F20" s="106"/>
    </row>
    <row r="21" spans="1:6" ht="13.5" customHeight="1" x14ac:dyDescent="0.25">
      <c r="A21" s="107" t="s">
        <v>63</v>
      </c>
      <c r="B21" s="108"/>
      <c r="C21" s="108"/>
      <c r="D21" s="108"/>
      <c r="E21" s="108"/>
      <c r="F21" s="109"/>
    </row>
    <row r="22" spans="1:6" ht="22.5" customHeight="1" thickBot="1" x14ac:dyDescent="0.3">
      <c r="A22" s="96"/>
      <c r="B22" s="97"/>
      <c r="C22" s="97"/>
      <c r="D22" s="97"/>
      <c r="E22" s="97"/>
      <c r="F22" s="98"/>
    </row>
    <row r="25" spans="1:6" ht="12.2" customHeight="1" x14ac:dyDescent="0.25"/>
    <row r="33" ht="11.25" customHeight="1" x14ac:dyDescent="0.25"/>
    <row r="34" ht="11.25" customHeight="1" x14ac:dyDescent="0.25"/>
    <row r="35" ht="12.2" customHeight="1" x14ac:dyDescent="0.25"/>
    <row r="36" ht="12.2" customHeight="1" x14ac:dyDescent="0.25"/>
    <row r="37" ht="12.2" customHeight="1" x14ac:dyDescent="0.25"/>
    <row r="38" ht="12.2" customHeight="1" x14ac:dyDescent="0.25"/>
  </sheetData>
  <sheetProtection algorithmName="SHA-512" hashValue="rJ/8yi6j/pRZWpWrDD4ZJhVM+l+/yGfI+nG/4BBdCQ7I+l77CIRo6w2EtDDO62FRd6L3wuu+Vwn6fXg55E9WPQ==" saltValue="MgVUzFTAItRbw4lvdu8tnA==" spinCount="100000" sheet="1" objects="1" scenarios="1" selectLockedCells="1"/>
  <mergeCells count="6">
    <mergeCell ref="A21:F22"/>
    <mergeCell ref="A1:F2"/>
    <mergeCell ref="A3:F3"/>
    <mergeCell ref="A4:F4"/>
    <mergeCell ref="E5:F5"/>
    <mergeCell ref="A15:F20"/>
  </mergeCells>
  <conditionalFormatting sqref="B10:D10">
    <cfRule type="cellIs" dxfId="7" priority="3" operator="lessThanOrEqual">
      <formula>0</formula>
    </cfRule>
  </conditionalFormatting>
  <conditionalFormatting sqref="E13">
    <cfRule type="cellIs" dxfId="6" priority="2" operator="equal">
      <formula>"domanda non ammissibile"</formula>
    </cfRule>
  </conditionalFormatting>
  <pageMargins left="0.7" right="0.7" top="0.75" bottom="0.75" header="0.3" footer="0.3"/>
  <pageSetup paperSize="8" scale="4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8574D-3272-4E31-88D0-4C0D3CB149D7}">
  <sheetPr>
    <tabColor rgb="FF92D050"/>
  </sheetPr>
  <dimension ref="A1:G29"/>
  <sheetViews>
    <sheetView workbookViewId="0">
      <selection activeCell="C8" sqref="C8"/>
    </sheetView>
  </sheetViews>
  <sheetFormatPr defaultColWidth="9.140625" defaultRowHeight="15" x14ac:dyDescent="0.25"/>
  <cols>
    <col min="1" max="1" width="8" style="161" customWidth="1"/>
    <col min="2" max="2" width="23.85546875" style="54" customWidth="1"/>
    <col min="3" max="3" width="22.7109375" style="54" customWidth="1"/>
    <col min="4" max="4" width="14.28515625" style="54" customWidth="1"/>
    <col min="5" max="5" width="11.5703125" style="54" customWidth="1"/>
    <col min="6" max="6" width="8.85546875" style="54" customWidth="1"/>
    <col min="7" max="7" width="25.7109375" style="54" customWidth="1"/>
    <col min="8" max="16384" width="9.140625" style="54"/>
  </cols>
  <sheetData>
    <row r="1" spans="1:7" ht="20.100000000000001" customHeight="1" x14ac:dyDescent="0.25">
      <c r="A1" s="121" t="s">
        <v>14</v>
      </c>
      <c r="B1" s="122"/>
      <c r="C1" s="122"/>
      <c r="D1" s="122"/>
      <c r="E1" s="122"/>
      <c r="F1" s="122"/>
      <c r="G1" s="123"/>
    </row>
    <row r="2" spans="1:7" ht="21.75" customHeight="1" x14ac:dyDescent="0.25">
      <c r="A2" s="133"/>
      <c r="B2" s="134"/>
      <c r="C2" s="134"/>
      <c r="D2" s="134"/>
      <c r="E2" s="134"/>
      <c r="F2" s="134"/>
      <c r="G2" s="135"/>
    </row>
    <row r="3" spans="1:7" ht="48.75" customHeight="1" x14ac:dyDescent="0.25">
      <c r="A3" s="127" t="s">
        <v>65</v>
      </c>
      <c r="B3" s="128"/>
      <c r="C3" s="128"/>
      <c r="D3" s="128"/>
      <c r="E3" s="128"/>
      <c r="F3" s="128"/>
      <c r="G3" s="129"/>
    </row>
    <row r="4" spans="1:7" ht="27" customHeight="1" x14ac:dyDescent="0.25">
      <c r="A4" s="136" t="s">
        <v>44</v>
      </c>
      <c r="B4" s="137"/>
      <c r="C4" s="137"/>
      <c r="D4" s="137"/>
      <c r="E4" s="137"/>
      <c r="F4" s="137"/>
      <c r="G4" s="138"/>
    </row>
    <row r="5" spans="1:7" ht="27" customHeight="1" x14ac:dyDescent="0.25">
      <c r="A5" s="139"/>
      <c r="B5" s="140"/>
      <c r="C5" s="140"/>
      <c r="D5" s="140"/>
      <c r="E5" s="140"/>
      <c r="F5" s="140"/>
      <c r="G5" s="141"/>
    </row>
    <row r="6" spans="1:7" ht="19.5" x14ac:dyDescent="0.25">
      <c r="A6" s="47"/>
      <c r="B6" s="48"/>
      <c r="C6" s="30" t="s">
        <v>8</v>
      </c>
      <c r="D6" s="151"/>
      <c r="E6" s="151"/>
      <c r="F6" s="151"/>
      <c r="G6" s="152"/>
    </row>
    <row r="7" spans="1:7" ht="24.95" customHeight="1" x14ac:dyDescent="0.25">
      <c r="A7" s="50" t="s">
        <v>43</v>
      </c>
      <c r="B7" s="28" t="s">
        <v>42</v>
      </c>
      <c r="C7" s="8">
        <v>0</v>
      </c>
      <c r="D7" s="151"/>
      <c r="E7" s="151"/>
      <c r="F7" s="151"/>
      <c r="G7" s="152"/>
    </row>
    <row r="8" spans="1:7" ht="24.95" customHeight="1" x14ac:dyDescent="0.25">
      <c r="A8" s="50" t="s">
        <v>41</v>
      </c>
      <c r="B8" s="28" t="s">
        <v>40</v>
      </c>
      <c r="C8" s="8">
        <v>0</v>
      </c>
      <c r="D8" s="151"/>
      <c r="E8" s="151"/>
      <c r="F8" s="151"/>
      <c r="G8" s="152"/>
    </row>
    <row r="9" spans="1:7" ht="24.95" customHeight="1" x14ac:dyDescent="0.25">
      <c r="A9" s="50" t="s">
        <v>39</v>
      </c>
      <c r="B9" s="28" t="s">
        <v>38</v>
      </c>
      <c r="C9" s="8">
        <v>0</v>
      </c>
      <c r="D9" s="151"/>
      <c r="E9" s="151"/>
      <c r="F9" s="151"/>
      <c r="G9" s="152"/>
    </row>
    <row r="10" spans="1:7" ht="24.95" customHeight="1" x14ac:dyDescent="0.25">
      <c r="A10" s="50" t="s">
        <v>37</v>
      </c>
      <c r="B10" s="28" t="s">
        <v>36</v>
      </c>
      <c r="C10" s="8">
        <v>0</v>
      </c>
      <c r="D10" s="153"/>
      <c r="E10" s="151"/>
      <c r="F10" s="151"/>
      <c r="G10" s="152"/>
    </row>
    <row r="11" spans="1:7" ht="24.95" customHeight="1" thickBot="1" x14ac:dyDescent="0.3">
      <c r="A11" s="51" t="s">
        <v>35</v>
      </c>
      <c r="B11" s="27" t="s">
        <v>34</v>
      </c>
      <c r="C11" s="26">
        <v>0</v>
      </c>
      <c r="D11" s="151"/>
      <c r="E11" s="151"/>
      <c r="F11" s="151"/>
      <c r="G11" s="152"/>
    </row>
    <row r="12" spans="1:7" ht="30.2" customHeight="1" thickBot="1" x14ac:dyDescent="0.3">
      <c r="A12" s="25" t="s">
        <v>33</v>
      </c>
      <c r="B12" s="24" t="s">
        <v>32</v>
      </c>
      <c r="C12" s="23">
        <f>SUM(C7:C11)</f>
        <v>0</v>
      </c>
      <c r="D12" s="151"/>
      <c r="E12" s="151"/>
      <c r="F12" s="151"/>
      <c r="G12" s="152"/>
    </row>
    <row r="13" spans="1:7" ht="9" customHeight="1" x14ac:dyDescent="0.25">
      <c r="A13" s="158"/>
      <c r="B13" s="151"/>
      <c r="C13" s="151"/>
      <c r="D13" s="151"/>
      <c r="E13" s="151"/>
      <c r="F13" s="151"/>
      <c r="G13" s="152"/>
    </row>
    <row r="14" spans="1:7" ht="24.95" customHeight="1" x14ac:dyDescent="0.25">
      <c r="A14" s="50" t="s">
        <v>31</v>
      </c>
      <c r="B14" s="28" t="s">
        <v>30</v>
      </c>
      <c r="C14" s="8">
        <v>0</v>
      </c>
      <c r="D14" s="151"/>
      <c r="E14" s="151"/>
      <c r="F14" s="151"/>
      <c r="G14" s="152"/>
    </row>
    <row r="15" spans="1:7" ht="24.95" customHeight="1" thickBot="1" x14ac:dyDescent="0.3">
      <c r="A15" s="51" t="s">
        <v>29</v>
      </c>
      <c r="B15" s="27" t="s">
        <v>28</v>
      </c>
      <c r="C15" s="26">
        <v>0</v>
      </c>
      <c r="D15" s="151"/>
      <c r="E15" s="151"/>
      <c r="F15" s="151"/>
      <c r="G15" s="152"/>
    </row>
    <row r="16" spans="1:7" ht="30.2" customHeight="1" thickBot="1" x14ac:dyDescent="0.3">
      <c r="A16" s="25" t="s">
        <v>27</v>
      </c>
      <c r="B16" s="24" t="s">
        <v>26</v>
      </c>
      <c r="C16" s="23">
        <f>SUM(C14:C15)</f>
        <v>0</v>
      </c>
      <c r="D16" s="154"/>
      <c r="E16" s="151"/>
      <c r="F16" s="151"/>
      <c r="G16" s="152"/>
    </row>
    <row r="17" spans="1:7" ht="9" customHeight="1" thickBot="1" x14ac:dyDescent="0.3">
      <c r="A17" s="158"/>
      <c r="B17" s="151"/>
      <c r="C17" s="151"/>
      <c r="D17" s="151"/>
      <c r="E17" s="151"/>
      <c r="F17" s="151"/>
      <c r="G17" s="152"/>
    </row>
    <row r="18" spans="1:7" ht="30.2" customHeight="1" x14ac:dyDescent="0.25">
      <c r="A18" s="159"/>
      <c r="B18" s="22" t="s">
        <v>25</v>
      </c>
      <c r="C18" s="21">
        <f>IFERROR(C12/C16,0)</f>
        <v>0</v>
      </c>
      <c r="D18" s="151"/>
      <c r="E18" s="151"/>
      <c r="F18" s="151"/>
      <c r="G18" s="152"/>
    </row>
    <row r="19" spans="1:7" ht="30.2" customHeight="1" thickBot="1" x14ac:dyDescent="0.35">
      <c r="A19" s="159"/>
      <c r="B19" s="20" t="s">
        <v>24</v>
      </c>
      <c r="C19" s="19">
        <f>IF(C14&gt;0,IF(C18&lt;1,"Domanda non ammissibile",IF(C18&gt;1.1,8,4)),0)</f>
        <v>0</v>
      </c>
      <c r="D19" s="151"/>
      <c r="E19" s="151"/>
      <c r="F19" s="151"/>
      <c r="G19" s="155"/>
    </row>
    <row r="20" spans="1:7" ht="15" customHeight="1" x14ac:dyDescent="0.25">
      <c r="A20" s="159"/>
      <c r="B20" s="151"/>
      <c r="C20" s="151"/>
      <c r="D20" s="151"/>
      <c r="E20" s="151"/>
      <c r="F20" s="151"/>
      <c r="G20" s="152"/>
    </row>
    <row r="21" spans="1:7" ht="15.75" thickBot="1" x14ac:dyDescent="0.3">
      <c r="A21" s="160"/>
      <c r="B21" s="156"/>
      <c r="C21" s="156"/>
      <c r="D21" s="156"/>
      <c r="E21" s="156"/>
      <c r="F21" s="156"/>
      <c r="G21" s="157"/>
    </row>
    <row r="23" spans="1:7" x14ac:dyDescent="0.25">
      <c r="C23" s="162"/>
    </row>
    <row r="25" spans="1:7" x14ac:dyDescent="0.25">
      <c r="C25" s="163"/>
    </row>
    <row r="26" spans="1:7" x14ac:dyDescent="0.25">
      <c r="C26" s="163"/>
    </row>
    <row r="27" spans="1:7" x14ac:dyDescent="0.25">
      <c r="C27" s="163"/>
    </row>
    <row r="29" spans="1:7" x14ac:dyDescent="0.25">
      <c r="C29" s="164"/>
    </row>
  </sheetData>
  <sheetProtection algorithmName="SHA-512" hashValue="xmE2LzXdzFZgtPIYhL062Y0/d7DelFtuaOnSa/gVWv0ddDln1VN2VkRGRbAWQrd/HzMKZcZ+wdlQPxuH/Bw5iQ==" saltValue="vwwvvTcSV8mzdxQrjIVrEQ==" spinCount="100000" sheet="1" objects="1" scenarios="1" selectLockedCells="1"/>
  <mergeCells count="3">
    <mergeCell ref="A1:G2"/>
    <mergeCell ref="A3:G3"/>
    <mergeCell ref="A4:G5"/>
  </mergeCells>
  <conditionalFormatting sqref="C19">
    <cfRule type="cellIs" dxfId="5" priority="4" operator="equal">
      <formula>"domanda non ammissibile"</formula>
    </cfRule>
  </conditionalFormatting>
  <conditionalFormatting sqref="C18">
    <cfRule type="cellIs" dxfId="4" priority="3" operator="equal">
      <formula>"Domanda non ammissibile"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7B3E4-FA35-4746-89EC-F716BADC8401}">
  <sheetPr>
    <tabColor rgb="FF92D050"/>
  </sheetPr>
  <dimension ref="A1:E13"/>
  <sheetViews>
    <sheetView workbookViewId="0">
      <selection activeCell="B7" sqref="B7"/>
    </sheetView>
  </sheetViews>
  <sheetFormatPr defaultColWidth="9.140625" defaultRowHeight="15" x14ac:dyDescent="0.25"/>
  <cols>
    <col min="1" max="1" width="6.7109375" style="161" customWidth="1"/>
    <col min="2" max="2" width="21.28515625" style="54" customWidth="1"/>
    <col min="3" max="3" width="20.42578125" style="54" customWidth="1"/>
    <col min="4" max="4" width="19.28515625" style="54" customWidth="1"/>
    <col min="5" max="5" width="20.140625" style="54" customWidth="1"/>
    <col min="6" max="16384" width="9.140625" style="54"/>
  </cols>
  <sheetData>
    <row r="1" spans="1:5" ht="20.100000000000001" customHeight="1" x14ac:dyDescent="0.25">
      <c r="A1" s="121" t="s">
        <v>14</v>
      </c>
      <c r="B1" s="122"/>
      <c r="C1" s="122"/>
      <c r="D1" s="122"/>
      <c r="E1" s="123"/>
    </row>
    <row r="2" spans="1:5" ht="35.25" customHeight="1" x14ac:dyDescent="0.25">
      <c r="A2" s="124"/>
      <c r="B2" s="125"/>
      <c r="C2" s="125"/>
      <c r="D2" s="125"/>
      <c r="E2" s="126"/>
    </row>
    <row r="3" spans="1:5" ht="33" customHeight="1" x14ac:dyDescent="0.25">
      <c r="A3" s="127" t="s">
        <v>51</v>
      </c>
      <c r="B3" s="128"/>
      <c r="C3" s="128"/>
      <c r="D3" s="128"/>
      <c r="E3" s="129"/>
    </row>
    <row r="4" spans="1:5" ht="30.2" customHeight="1" x14ac:dyDescent="0.25">
      <c r="A4" s="144" t="s">
        <v>67</v>
      </c>
      <c r="B4" s="145"/>
      <c r="C4" s="145"/>
      <c r="D4" s="145"/>
      <c r="E4" s="146"/>
    </row>
    <row r="5" spans="1:5" ht="30.2" customHeight="1" x14ac:dyDescent="0.25">
      <c r="A5" s="147"/>
      <c r="B5" s="148"/>
      <c r="C5" s="148"/>
      <c r="D5" s="148"/>
      <c r="E5" s="149"/>
    </row>
    <row r="6" spans="1:5" ht="19.5" x14ac:dyDescent="0.25">
      <c r="A6" s="52"/>
      <c r="B6" s="53" t="s">
        <v>50</v>
      </c>
      <c r="C6" s="142" t="s">
        <v>8</v>
      </c>
      <c r="D6" s="151"/>
      <c r="E6" s="152"/>
    </row>
    <row r="7" spans="1:5" ht="19.5" x14ac:dyDescent="0.25">
      <c r="A7" s="52"/>
      <c r="B7" s="31" t="s">
        <v>49</v>
      </c>
      <c r="C7" s="143"/>
      <c r="D7" s="151"/>
      <c r="E7" s="152"/>
    </row>
    <row r="8" spans="1:5" ht="18" customHeight="1" x14ac:dyDescent="0.25">
      <c r="A8" s="50" t="s">
        <v>43</v>
      </c>
      <c r="B8" s="28" t="s">
        <v>48</v>
      </c>
      <c r="C8" s="8">
        <v>0</v>
      </c>
      <c r="D8" s="165" t="s">
        <v>66</v>
      </c>
      <c r="E8" s="166"/>
    </row>
    <row r="9" spans="1:5" ht="18" customHeight="1" x14ac:dyDescent="0.25">
      <c r="A9" s="50" t="s">
        <v>41</v>
      </c>
      <c r="B9" s="28" t="s">
        <v>47</v>
      </c>
      <c r="C9" s="8">
        <v>0</v>
      </c>
      <c r="D9" s="165"/>
      <c r="E9" s="166"/>
    </row>
    <row r="10" spans="1:5" ht="9" customHeight="1" thickBot="1" x14ac:dyDescent="0.3">
      <c r="A10" s="158"/>
      <c r="B10" s="151"/>
      <c r="C10" s="151"/>
      <c r="D10" s="151"/>
      <c r="E10" s="152"/>
    </row>
    <row r="11" spans="1:5" ht="30.2" customHeight="1" x14ac:dyDescent="0.25">
      <c r="A11" s="158"/>
      <c r="B11" s="22" t="s">
        <v>46</v>
      </c>
      <c r="C11" s="29">
        <f>IFERROR(C8/C9,0)</f>
        <v>0</v>
      </c>
      <c r="D11" s="151"/>
      <c r="E11" s="152"/>
    </row>
    <row r="12" spans="1:5" ht="30.2" customHeight="1" thickBot="1" x14ac:dyDescent="0.3">
      <c r="A12" s="158"/>
      <c r="B12" s="20" t="s">
        <v>45</v>
      </c>
      <c r="C12" s="19">
        <f>IF(C9&gt;0,IF(C11&lt;0%,"Domanda non ammissibile",IF(C11&gt;8%,8,4)),0)</f>
        <v>0</v>
      </c>
      <c r="D12" s="151"/>
      <c r="E12" s="152"/>
    </row>
    <row r="13" spans="1:5" ht="30.2" customHeight="1" thickBot="1" x14ac:dyDescent="0.3">
      <c r="A13" s="169"/>
      <c r="B13" s="167"/>
      <c r="C13" s="167"/>
      <c r="D13" s="167"/>
      <c r="E13" s="168"/>
    </row>
  </sheetData>
  <sheetProtection algorithmName="SHA-512" hashValue="ByO3pptpZLiTnZrbhIghiaE8hHhmM+g2Krke15vjta0sXLnow2lGzJBMQweFmGoalfxBuR6sfzjWGx8O1h0eSw==" saltValue="UzOYVmdbn73qQgh+L+Af/Q==" spinCount="100000" sheet="1" objects="1" scenarios="1" selectLockedCells="1"/>
  <mergeCells count="5">
    <mergeCell ref="D8:E9"/>
    <mergeCell ref="A1:E2"/>
    <mergeCell ref="C6:C7"/>
    <mergeCell ref="A3:E3"/>
    <mergeCell ref="A4:E5"/>
  </mergeCells>
  <conditionalFormatting sqref="C12">
    <cfRule type="cellIs" dxfId="3" priority="2" operator="equal">
      <formula>"domanda non ammissibile"</formula>
    </cfRule>
  </conditionalFormatting>
  <conditionalFormatting sqref="C11">
    <cfRule type="cellIs" dxfId="2" priority="1" operator="equal">
      <formula>"Domanda non ammissibile"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906EC-F41A-4EF7-98FB-F6A8DE404766}">
  <sheetPr>
    <tabColor rgb="FF92D050"/>
  </sheetPr>
  <dimension ref="A1:E16"/>
  <sheetViews>
    <sheetView tabSelected="1" workbookViewId="0">
      <selection activeCell="B7" sqref="B7"/>
    </sheetView>
  </sheetViews>
  <sheetFormatPr defaultColWidth="9.140625" defaultRowHeight="15" x14ac:dyDescent="0.25"/>
  <cols>
    <col min="1" max="1" width="6.7109375" style="161" customWidth="1"/>
    <col min="2" max="2" width="31.28515625" style="54" customWidth="1"/>
    <col min="3" max="4" width="16.42578125" style="54" customWidth="1"/>
    <col min="5" max="5" width="25.85546875" style="54" customWidth="1"/>
    <col min="6" max="16384" width="9.140625" style="54"/>
  </cols>
  <sheetData>
    <row r="1" spans="1:5" ht="20.100000000000001" customHeight="1" x14ac:dyDescent="0.25">
      <c r="A1" s="121" t="s">
        <v>14</v>
      </c>
      <c r="B1" s="122"/>
      <c r="C1" s="122"/>
      <c r="D1" s="122"/>
      <c r="E1" s="123"/>
    </row>
    <row r="2" spans="1:5" ht="34.5" customHeight="1" x14ac:dyDescent="0.25">
      <c r="A2" s="124"/>
      <c r="B2" s="125"/>
      <c r="C2" s="125"/>
      <c r="D2" s="125"/>
      <c r="E2" s="126"/>
    </row>
    <row r="3" spans="1:5" ht="42" customHeight="1" x14ac:dyDescent="0.25">
      <c r="A3" s="127" t="s">
        <v>58</v>
      </c>
      <c r="B3" s="128"/>
      <c r="C3" s="128"/>
      <c r="D3" s="128"/>
      <c r="E3" s="129"/>
    </row>
    <row r="4" spans="1:5" ht="30.2" customHeight="1" x14ac:dyDescent="0.25">
      <c r="A4" s="136" t="s">
        <v>57</v>
      </c>
      <c r="B4" s="137"/>
      <c r="C4" s="137"/>
      <c r="D4" s="137"/>
      <c r="E4" s="138"/>
    </row>
    <row r="5" spans="1:5" ht="30.2" customHeight="1" x14ac:dyDescent="0.25">
      <c r="A5" s="139"/>
      <c r="B5" s="140"/>
      <c r="C5" s="140"/>
      <c r="D5" s="140"/>
      <c r="E5" s="141"/>
    </row>
    <row r="6" spans="1:5" ht="21.75" customHeight="1" x14ac:dyDescent="0.25">
      <c r="A6" s="52"/>
      <c r="B6" s="53" t="s">
        <v>50</v>
      </c>
      <c r="C6" s="142" t="s">
        <v>8</v>
      </c>
      <c r="D6" s="151"/>
      <c r="E6" s="152"/>
    </row>
    <row r="7" spans="1:5" ht="19.5" x14ac:dyDescent="0.25">
      <c r="A7" s="52"/>
      <c r="B7" s="31" t="str">
        <f>+'Tool e.2'!B7</f>
        <v>20XX</v>
      </c>
      <c r="C7" s="143"/>
      <c r="D7" s="151"/>
      <c r="E7" s="152"/>
    </row>
    <row r="8" spans="1:5" x14ac:dyDescent="0.25">
      <c r="A8" s="50" t="s">
        <v>43</v>
      </c>
      <c r="B8" s="28" t="s">
        <v>48</v>
      </c>
      <c r="C8" s="15">
        <f>+'Tool e.2'!C8</f>
        <v>0</v>
      </c>
      <c r="D8" s="170" t="s">
        <v>66</v>
      </c>
      <c r="E8" s="166"/>
    </row>
    <row r="9" spans="1:5" ht="19.5" x14ac:dyDescent="0.25">
      <c r="A9" s="158"/>
      <c r="B9" s="151"/>
      <c r="C9" s="151"/>
      <c r="D9" s="170"/>
      <c r="E9" s="166"/>
    </row>
    <row r="10" spans="1:5" x14ac:dyDescent="0.25">
      <c r="A10" s="50" t="s">
        <v>41</v>
      </c>
      <c r="B10" s="28" t="s">
        <v>56</v>
      </c>
      <c r="C10" s="8">
        <v>0</v>
      </c>
      <c r="D10" s="170"/>
      <c r="E10" s="166"/>
    </row>
    <row r="11" spans="1:5" ht="26.25" thickBot="1" x14ac:dyDescent="0.3">
      <c r="A11" s="51" t="s">
        <v>39</v>
      </c>
      <c r="B11" s="27" t="s">
        <v>55</v>
      </c>
      <c r="C11" s="26">
        <v>0</v>
      </c>
      <c r="D11" s="170"/>
      <c r="E11" s="166"/>
    </row>
    <row r="12" spans="1:5" ht="30.2" customHeight="1" thickBot="1" x14ac:dyDescent="0.3">
      <c r="A12" s="32" t="s">
        <v>37</v>
      </c>
      <c r="B12" s="24" t="s">
        <v>54</v>
      </c>
      <c r="C12" s="23">
        <f>SUM(C10:C11)</f>
        <v>0</v>
      </c>
      <c r="D12" s="151"/>
      <c r="E12" s="152"/>
    </row>
    <row r="13" spans="1:5" ht="9" customHeight="1" thickBot="1" x14ac:dyDescent="0.3">
      <c r="A13" s="158"/>
      <c r="B13" s="151"/>
      <c r="C13" s="151"/>
      <c r="D13" s="151"/>
      <c r="E13" s="152"/>
    </row>
    <row r="14" spans="1:5" ht="30.2" customHeight="1" x14ac:dyDescent="0.25">
      <c r="A14" s="158"/>
      <c r="B14" s="22" t="s">
        <v>53</v>
      </c>
      <c r="C14" s="21">
        <f>IFERROR(C8/C12,0)</f>
        <v>0</v>
      </c>
      <c r="D14" s="151"/>
      <c r="E14" s="152"/>
    </row>
    <row r="15" spans="1:5" ht="30.2" customHeight="1" thickBot="1" x14ac:dyDescent="0.3">
      <c r="A15" s="158"/>
      <c r="B15" s="20" t="s">
        <v>52</v>
      </c>
      <c r="C15" s="19">
        <f>IF(C12&gt;0,IF(C14&lt;1,"Domanda non ammissibile",IF(C14&gt;1.1,9,5)),0)</f>
        <v>0</v>
      </c>
      <c r="D15" s="151"/>
      <c r="E15" s="152"/>
    </row>
    <row r="16" spans="1:5" ht="30.2" customHeight="1" thickBot="1" x14ac:dyDescent="0.3">
      <c r="A16" s="169"/>
      <c r="B16" s="167"/>
      <c r="C16" s="167"/>
      <c r="D16" s="167"/>
      <c r="E16" s="168"/>
    </row>
  </sheetData>
  <sheetProtection algorithmName="SHA-512" hashValue="ypxS1lvOTFgqBcHVW2a3ARfjmvS1E2sXeT2gW5Uuu/HXOz9xIXfMezigOWcBJFbKMN9bSHxTSRHkoVmiJlZ2wA==" saltValue="ffzbcweCAyfma9L90jzAjA==" spinCount="100000" sheet="1" objects="1" scenarios="1" selectLockedCells="1"/>
  <mergeCells count="5">
    <mergeCell ref="A1:E2"/>
    <mergeCell ref="D8:E11"/>
    <mergeCell ref="C6:C7"/>
    <mergeCell ref="A3:E3"/>
    <mergeCell ref="A4:E5"/>
  </mergeCells>
  <conditionalFormatting sqref="C15">
    <cfRule type="cellIs" dxfId="1" priority="2" operator="equal">
      <formula>"domanda non ammissibile"</formula>
    </cfRule>
  </conditionalFormatting>
  <conditionalFormatting sqref="C14">
    <cfRule type="cellIs" dxfId="0" priority="1" operator="equal">
      <formula>"Domanda non ammissibile"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Allegato 3C</vt:lpstr>
      <vt:lpstr>Tool a.2.1</vt:lpstr>
      <vt:lpstr>Tool a.2.2</vt:lpstr>
      <vt:lpstr>Tool a.2.3</vt:lpstr>
      <vt:lpstr>Tool e.1</vt:lpstr>
      <vt:lpstr>Tool e.2</vt:lpstr>
      <vt:lpstr>Tool e.3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Bonanni Paolo</dc:creator>
  <cp:lastModifiedBy>Errigo Natale</cp:lastModifiedBy>
  <dcterms:created xsi:type="dcterms:W3CDTF">2020-02-17T11:39:32Z</dcterms:created>
  <dcterms:modified xsi:type="dcterms:W3CDTF">2020-03-11T15:42:05Z</dcterms:modified>
</cp:coreProperties>
</file>